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15. REBALANS\REBALANS 2024\11. OBJAVA\WEB\"/>
    </mc:Choice>
  </mc:AlternateContent>
  <xr:revisionPtr revIDLastSave="0" documentId="13_ncr:1_{FE35F569-5DC8-4227-804F-EA75A975DA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" sheetId="8" r:id="rId1"/>
    <sheet name="Račun prihoda i rashoda" sheetId="3" r:id="rId2"/>
    <sheet name="Rashodi po funkcijskoj" sheetId="12" r:id="rId3"/>
    <sheet name="Račun financiranja" sheetId="6" r:id="rId4"/>
    <sheet name="Posebni dio" sheetId="10" r:id="rId5"/>
  </sheets>
  <definedNames>
    <definedName name="_xlnm._FilterDatabase" localSheetId="4" hidden="1">'Posebni dio'!$A$6:$E$1966</definedName>
    <definedName name="_xlnm.Print_Titles" localSheetId="4">'Posebni dio'!$7:$8</definedName>
    <definedName name="_xlnm.Print_Titles" localSheetId="1">'Račun prihoda i rashoda'!$9:$10</definedName>
    <definedName name="_xlnm.Print_Titles" localSheetId="2">'Rashodi po funkcijskoj'!$3:$4</definedName>
    <definedName name="_xlnm.Print_Area" localSheetId="4">'Posebni dio'!$A$1:$E$1834</definedName>
    <definedName name="_xlnm.Print_Area" localSheetId="3">'Račun financiranja'!$A$1:$E$36</definedName>
    <definedName name="_xlnm.Print_Area" localSheetId="1">'Račun prihoda i rashoda'!$A$1:$E$93</definedName>
    <definedName name="_xlnm.Print_Area" localSheetId="2">'Rashodi po funkcijskoj'!$A$1:$E$54</definedName>
    <definedName name="_xlnm.Print_Area" localSheetId="0">Sažetak!$A$1:$E$41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3" l="1"/>
  <c r="D24" i="3"/>
  <c r="D9" i="10"/>
  <c r="B9" i="10" l="1"/>
  <c r="B5" i="12"/>
  <c r="C45" i="3"/>
  <c r="B11" i="3"/>
  <c r="C33" i="8"/>
  <c r="C27" i="6"/>
  <c r="D27" i="6"/>
  <c r="B27" i="6"/>
  <c r="C20" i="6"/>
  <c r="D20" i="6"/>
  <c r="B20" i="6"/>
  <c r="E11" i="6"/>
  <c r="C11" i="6"/>
  <c r="C27" i="8" s="1"/>
  <c r="D11" i="6"/>
  <c r="D27" i="8" s="1"/>
  <c r="B11" i="6"/>
  <c r="B27" i="8" s="1"/>
  <c r="C7" i="6"/>
  <c r="C26" i="8" s="1"/>
  <c r="D7" i="6"/>
  <c r="E7" i="6" s="1"/>
  <c r="B7" i="6"/>
  <c r="B26" i="8" s="1"/>
  <c r="C64" i="3"/>
  <c r="B64" i="3"/>
  <c r="D45" i="3"/>
  <c r="B45" i="3"/>
  <c r="C24" i="3"/>
  <c r="B24" i="3"/>
  <c r="C11" i="3"/>
  <c r="D11" i="3"/>
  <c r="C5" i="12"/>
  <c r="D5" i="12"/>
  <c r="D21" i="8"/>
  <c r="C21" i="8"/>
  <c r="C34" i="8"/>
  <c r="C22" i="8"/>
  <c r="D22" i="8"/>
  <c r="B22" i="8"/>
  <c r="B21" i="8"/>
  <c r="C18" i="8"/>
  <c r="D18" i="8"/>
  <c r="C19" i="8"/>
  <c r="D19" i="8"/>
  <c r="B19" i="8"/>
  <c r="B18" i="8"/>
  <c r="C9" i="10"/>
  <c r="D30" i="8"/>
  <c r="D26" i="8" l="1"/>
  <c r="E26" i="8" s="1"/>
  <c r="E5" i="12"/>
  <c r="E64" i="3"/>
  <c r="E20" i="6"/>
  <c r="E45" i="3"/>
  <c r="E24" i="3"/>
  <c r="E11" i="3"/>
  <c r="E27" i="6"/>
  <c r="E9" i="10"/>
  <c r="C30" i="8"/>
  <c r="E30" i="8"/>
  <c r="E33" i="8"/>
  <c r="B35" i="8"/>
  <c r="E34" i="8"/>
  <c r="E27" i="8" l="1"/>
  <c r="E18" i="8"/>
  <c r="E22" i="8"/>
  <c r="E19" i="8"/>
  <c r="C3" i="12"/>
  <c r="D3" i="12"/>
  <c r="E3" i="12"/>
  <c r="B3" i="12"/>
  <c r="C7" i="10"/>
  <c r="D7" i="10"/>
  <c r="E7" i="10"/>
  <c r="B7" i="10"/>
  <c r="E21" i="8" l="1"/>
  <c r="C35" i="8"/>
  <c r="D35" i="8"/>
  <c r="E35" i="8" s="1"/>
  <c r="D20" i="8"/>
  <c r="B20" i="8"/>
  <c r="B17" i="8"/>
  <c r="E20" i="8" l="1"/>
  <c r="C20" i="8"/>
  <c r="C17" i="8"/>
  <c r="D17" i="8"/>
  <c r="E17" i="8" s="1"/>
  <c r="C28" i="8"/>
  <c r="D39" i="8"/>
  <c r="B28" i="8"/>
  <c r="B38" i="8"/>
  <c r="B39" i="8"/>
  <c r="C39" i="8"/>
  <c r="D23" i="8"/>
  <c r="D28" i="8"/>
  <c r="C38" i="8"/>
  <c r="B23" i="8"/>
  <c r="D38" i="8"/>
  <c r="C23" i="8"/>
  <c r="E23" i="8" l="1"/>
  <c r="E38" i="8"/>
  <c r="E28" i="8"/>
  <c r="E39" i="8"/>
  <c r="B40" i="8"/>
  <c r="C40" i="8"/>
  <c r="D40" i="8"/>
</calcChain>
</file>

<file path=xl/sharedStrings.xml><?xml version="1.0" encoding="utf-8"?>
<sst xmlns="http://schemas.openxmlformats.org/spreadsheetml/2006/main" count="1992" uniqueCount="403">
  <si>
    <t>PRIHODI UKUPNO</t>
  </si>
  <si>
    <t>RASHODI UKUPNO</t>
  </si>
  <si>
    <t>NETO FINANCIRANJE</t>
  </si>
  <si>
    <t>VIŠAK / MANJAK + NETO FINANCIRANJE</t>
  </si>
  <si>
    <t xml:space="preserve">A. RAČUN PRIHODA I RASHODA </t>
  </si>
  <si>
    <t>013 Opće usluge</t>
  </si>
  <si>
    <t>B. RAČUN FINANCIRANJA</t>
  </si>
  <si>
    <t>II. POSEBNI DIO</t>
  </si>
  <si>
    <t>I. OPĆI DIO</t>
  </si>
  <si>
    <t>Članak 1.</t>
  </si>
  <si>
    <t>Indeks
%</t>
  </si>
  <si>
    <t>6 Prihodi poslovanja</t>
  </si>
  <si>
    <t>7 Prihodi od prodaje nefinancijske imovine</t>
  </si>
  <si>
    <t>3 Rashodi poslovanja</t>
  </si>
  <si>
    <t>4 Rashodi za nabavu nefinancijske imovine</t>
  </si>
  <si>
    <t>RAZLIKA - VIŠAK/MANJAK</t>
  </si>
  <si>
    <t>8 Primici od financijske imovine i zaduživanja</t>
  </si>
  <si>
    <t>5 Izdaci za financijsku imovinu i otplate zajmova</t>
  </si>
  <si>
    <t>MANJAK PRIHODA za pokriće (preneseni)</t>
  </si>
  <si>
    <t>VIŠAK PRIHODA za raspodjelu (preneseni)</t>
  </si>
  <si>
    <t>D. PRORAČUN UKUPNO</t>
  </si>
  <si>
    <t>PRIHODI I PRIMICI s prenesenim viškom/manjkom</t>
  </si>
  <si>
    <t>RASHODI I IZDACI</t>
  </si>
  <si>
    <t>SAŽETAK RAČUNA PRIHODA I RASHODA I RAČUNA FINANCIRANJA</t>
  </si>
  <si>
    <t>A. SAŽETAK RAČUNA PRIHODA I RASHODA</t>
  </si>
  <si>
    <t>B. SAŽETAK RAČUNA FINANCIRANJA</t>
  </si>
  <si>
    <t>61 Prihodi od poreza</t>
  </si>
  <si>
    <t>Izvor: 11 Opći prihodi i primici</t>
  </si>
  <si>
    <t>Izvor: 44 Decentralizirana sredstva</t>
  </si>
  <si>
    <t>63 Pomoći iz inozemstva i od subjekata unutar općeg proračuna</t>
  </si>
  <si>
    <t>Izvor: 51 Pomoći EU</t>
  </si>
  <si>
    <t>Izvor: 52 Ostale pomoći</t>
  </si>
  <si>
    <t>64 Prihodi od imovine</t>
  </si>
  <si>
    <t>Izvor: 43 Ostali prihodi za posebne namjene</t>
  </si>
  <si>
    <t>65 Prihodi od upravnih i administrativnih pristojbi, pristojbi po posebnim propisima i naknada</t>
  </si>
  <si>
    <t>66 Prihodi od prodaje proizvoda i robe te pruženih usluga i prihodi od donacija te povrati po protestiranim jamstvima</t>
  </si>
  <si>
    <t>Izvor: 31 Vlastiti prihodi</t>
  </si>
  <si>
    <t>71 Prihodi od prodaje neproizvedene dugotrajne imovine</t>
  </si>
  <si>
    <t>Izvor: 71 Prihodi od nefinancijske imovine</t>
  </si>
  <si>
    <t>SVEUKUPNO PRIHODI</t>
  </si>
  <si>
    <t>31 Rashodi za zaposlene</t>
  </si>
  <si>
    <t>32 Materijalni rashodi</t>
  </si>
  <si>
    <t>34 Financijski rashodi</t>
  </si>
  <si>
    <t>35 Subvencije</t>
  </si>
  <si>
    <t>36 Pomoći dane u inozemstvo i unutar općeg proračuna</t>
  </si>
  <si>
    <t>37 Naknade građanima i kućanstvima na temelju osiguranja i druge naknade</t>
  </si>
  <si>
    <t>38 Ostali rashodi</t>
  </si>
  <si>
    <t>41 Rashodi za nabavu neproizvedene dugotrajne imovine</t>
  </si>
  <si>
    <t>42 Rashodi za nabavu proizvedene dugotrajne imovine</t>
  </si>
  <si>
    <t>Izvor: 81 Namjenski primici od zaduživanja</t>
  </si>
  <si>
    <t>45 Rashodi za dodatna ulaganja na nefinancijskoj imovini</t>
  </si>
  <si>
    <t>SVEUKUPNO RASHODI</t>
  </si>
  <si>
    <t>81 Primljeni povrati glavnica danih zajmova i depozita</t>
  </si>
  <si>
    <t>83 Primici od prodaje dionica i udjela u glavnici</t>
  </si>
  <si>
    <t>84 Primici od zaduživanja</t>
  </si>
  <si>
    <t>SVEUKUPNO PRIMICI</t>
  </si>
  <si>
    <t>53 Izdaci za dionice i udjele u glavnici</t>
  </si>
  <si>
    <t>54 Izdaci za otplatu glavnice primljenih kredita i zajmova</t>
  </si>
  <si>
    <t>SVEUKUPNO IZDACI</t>
  </si>
  <si>
    <t>Članak 2.</t>
  </si>
  <si>
    <t>SVEUKUPNO</t>
  </si>
  <si>
    <t>Izvor: 61 Donacije</t>
  </si>
  <si>
    <t>67 Prihodi iz nadležnog proračuna i od HZZO-a temeljem ugovornih obveza</t>
  </si>
  <si>
    <t>68 Kazne, upravne mjere i ostali prihodi</t>
  </si>
  <si>
    <t>72 Prihodi od prodaje proizvedene dugotrajne imovine</t>
  </si>
  <si>
    <t>Funk. klas: 01 Opće javne usluge</t>
  </si>
  <si>
    <t>011 Izvršna i zakonodavna tijela, financijski i fiskalni poslovi, vanjski poslovi</t>
  </si>
  <si>
    <t>016 Opće javne usluge koje nisu drugdje svrstane</t>
  </si>
  <si>
    <t>017 Transakcije vezane za javni dug</t>
  </si>
  <si>
    <t>Funk. klas: 02 Obrana</t>
  </si>
  <si>
    <t>025 Rashodi za obranu koji nisu drugdje svrstani</t>
  </si>
  <si>
    <t>Funk. klas: 03 Javni red i sigurnost</t>
  </si>
  <si>
    <t>032 Usluge protupožarne zaštite</t>
  </si>
  <si>
    <t>036 Rashodi za javni red i sigurnost koji nisu drugdje svrstani</t>
  </si>
  <si>
    <t>Funk. klas: 04 Ekonomski poslovi</t>
  </si>
  <si>
    <t>042 Poljoprivreda, šumarstvo, ribarstvo i lov</t>
  </si>
  <si>
    <t>044 Rudarstvo, proizvodnja i građevinarstvo</t>
  </si>
  <si>
    <t>045 Promet</t>
  </si>
  <si>
    <t>047 Ostale industrije</t>
  </si>
  <si>
    <t>Funk. klas: 05 Zaštita okoliša</t>
  </si>
  <si>
    <t>051 Gospodarenje otpadom</t>
  </si>
  <si>
    <t>053 Smanjenje zagađivanja</t>
  </si>
  <si>
    <t>054 Zaštita bioraznolikosti i krajolika</t>
  </si>
  <si>
    <t>056 Poslovi i usluge zaštite okoliša koji nisu drugdje svrstani</t>
  </si>
  <si>
    <t>Funk. klas: 06 Usluge unapređenja stanovanja i zajednice</t>
  </si>
  <si>
    <t>062 Razvoj zajednice</t>
  </si>
  <si>
    <t>Funk. klas: 07 Zdravstvo</t>
  </si>
  <si>
    <t>072 Službe za vanjske pacijente</t>
  </si>
  <si>
    <t>073 Bolničke službe</t>
  </si>
  <si>
    <t>074 Službe javnog zdravstva</t>
  </si>
  <si>
    <t>075 Istraživanje i razvoj zdravstva</t>
  </si>
  <si>
    <t>076 Poslovi i usluge zdravstva koji nisu drugdje svrstani</t>
  </si>
  <si>
    <t>Funk. klas: 08 Rekreacija, kultura i religija</t>
  </si>
  <si>
    <t>081 Službe rekreacije i sporta</t>
  </si>
  <si>
    <t>082 Službe kulture</t>
  </si>
  <si>
    <t>Funk. klas: 09 Obrazovanje</t>
  </si>
  <si>
    <t>091 Predškolsko i osnovno obrazovanje</t>
  </si>
  <si>
    <t>092 Srednjoškolsko obrazovanje</t>
  </si>
  <si>
    <t>094 Visoka naobrazba</t>
  </si>
  <si>
    <t>095 Obrazovanje koje se ne može definirati po stupnju</t>
  </si>
  <si>
    <t>096 Dodatne usluge u obrazovanju</t>
  </si>
  <si>
    <t>097 Istraživanje i razvoj obrazovanja</t>
  </si>
  <si>
    <t>098 Usluge obrazovanja koje nisu drugdje svrstane</t>
  </si>
  <si>
    <t>Funk. klas: 10 Socijalna zaštita</t>
  </si>
  <si>
    <t>102 Starost</t>
  </si>
  <si>
    <t>107 Socijalna pomoć stanovništvu koje nije obuhvaćeno redovnim socijalnim programima</t>
  </si>
  <si>
    <t>109 Aktivnosti socijalne zaštite koje nisu drugdje svrstane</t>
  </si>
  <si>
    <t>043 Gorivo i energija</t>
  </si>
  <si>
    <t>Članak 3.</t>
  </si>
  <si>
    <t>Članak 4.</t>
  </si>
  <si>
    <t>UKUPAN DONOS VIŠKA/MANJKA IZ PRETHODNIH GODINA**</t>
  </si>
  <si>
    <t xml:space="preserve"> dr. sc. Josip Križanić</t>
  </si>
  <si>
    <t xml:space="preserve">VIŠAK/MANJAK IZ PRETHODNIH GODINA KOJI ĆE SE POKRITI/RASPOREDITI U PRORAČUNSKOM RAZDOBLJU </t>
  </si>
  <si>
    <t>** Napomena: Redak UKUPAN DONOS VIŠKA/MANJKA IZ PRETHODNIH GODINA služi kao informacija i ne uzima se u obzir kod uravnoteženja proračuna, već se proračun uravnotežuje retkom VIŠAK/MANJAK IZ PRETHODNIH GODINA KOJI ĆE SE POKRITI/RASPOREDITI U PRORAČUNSKOM RAZDOBLJU</t>
  </si>
  <si>
    <t>086 Rashodi za rekreaciju, kulturu i religiju koji nisu drugdje svrstani</t>
  </si>
  <si>
    <t xml:space="preserve">        PREDSJEDNIK</t>
  </si>
  <si>
    <t>I. IZMJENE I DOPUNE</t>
  </si>
  <si>
    <t>Povećenje/
smanjenje</t>
  </si>
  <si>
    <t>5(4/2)</t>
  </si>
  <si>
    <t>Izvor: 62 Inozemne donacije</t>
  </si>
  <si>
    <t>048 Istraživanje i razvoj: Ekonomski poslovi</t>
  </si>
  <si>
    <t xml:space="preserve">C. PRENESENI VIŠAK ILI PRENESENI MANJAK PRIHODA NAD RASHODIMA </t>
  </si>
  <si>
    <t>Proračuna Varaždinske županije za 2024. godinu</t>
  </si>
  <si>
    <t>i projekcije za 2025. i 2026. godinu</t>
  </si>
  <si>
    <t>Plan
2024.</t>
  </si>
  <si>
    <t>Novi plan
2024.</t>
  </si>
  <si>
    <t>U članku 2. Prihodi i rashodi te primici i izdaci iskazani po proračunskim klasifikacijama utvrđeni u Računu prihoda i rashoda i Računu financiranja Proračuna za 2024. godinu, povećavaju se ili smanjuju kako slijedi:</t>
  </si>
  <si>
    <t>I. izmjene i dopune Proračuna Varaždinske županije za 2024. godinu i projekcije za 2025. i 2026. godinu stupaju na snagu prvog dana od objave u „Službenom vjesniku Varaždinske županije.“</t>
  </si>
  <si>
    <t>Rashodi i izdaci u Posebnom dijelu Proračuna Varaždinske županije za 2024. godinu povećavaju se ili smanjuju prema proračunskim klasifikacijama, kako slijedi:</t>
  </si>
  <si>
    <t>U Proračunu Varaždinske županije za 2024. godinu i projekcijama za 2025. i 2026. godinu ("Službeni vjesnik Varaždinske županije" broj 101/23) članak 1. mijenja se u dijelu Plana za 2024. godinu u sažetku Računa prihoda i rashoda i Računa financiranja, kako slijedi:</t>
  </si>
  <si>
    <t>Izvor: 72 Prihodi od nadoknade šteta s osnova osiguranja</t>
  </si>
  <si>
    <t>012 Inozemna ekonomska pomoć</t>
  </si>
  <si>
    <t>104 Obitelj i djeca</t>
  </si>
  <si>
    <t>Razdjel: 011 PREDSTAVNIČKO I IZVRŠNO TIJELO</t>
  </si>
  <si>
    <t>Glava: 01101 ŽUPANIJSKA SKUPŠTINA</t>
  </si>
  <si>
    <t>Program: 1000 AKTIVNOSTI IZ DJELOKRUGA ŽUPANIJSKE SKUPŠTINE</t>
  </si>
  <si>
    <t>A100001 Aktivnosti iz djelokruga Županijske skupštine</t>
  </si>
  <si>
    <t>Program: 1010 OSTALI PROGRAMI ŽUPANIJSKE SKUPŠTINE</t>
  </si>
  <si>
    <t>A101006 Hrvatska zajednica županija</t>
  </si>
  <si>
    <t>A101007 Županijske nagrade, proslave i pokroviteljstva</t>
  </si>
  <si>
    <t>A101008 Sredstva za rad političkih stranaka</t>
  </si>
  <si>
    <t>Glava: 01102 ŽUPAN</t>
  </si>
  <si>
    <t>Program: 1020 AKTIVNOSTI IZ DJELOKRUGA IZVRŠNOG TIJELA</t>
  </si>
  <si>
    <t>A102001 Redovna aktivnost izvršnog tijela</t>
  </si>
  <si>
    <t>A102002 Udruge od općeg značaja</t>
  </si>
  <si>
    <t>A102003 Varaždinski husari</t>
  </si>
  <si>
    <t>A102004 Proračunska zaliha</t>
  </si>
  <si>
    <t>A102006 Zaklada za pomoć djeci "VITA"</t>
  </si>
  <si>
    <t>A102007 Zaklada Sveti Mihael</t>
  </si>
  <si>
    <t>A102008 Povjerenstvo za udruge Varaždinske županije</t>
  </si>
  <si>
    <t>A102012 Pokloni za novorođenčad</t>
  </si>
  <si>
    <t>A102015 Suradnja s Hrvatima izvan Hrvatske</t>
  </si>
  <si>
    <t>K102002 Spomenik dr. Franji Tuđmanu</t>
  </si>
  <si>
    <t>Razdjel: 012 UPRAVNI ODJEL ZA POSLOVE SKUPŠTINE I ŽUPANA</t>
  </si>
  <si>
    <t>Glava: 01201 UPRAVNI ODJEL ZA POSLOVE SKUPŠTINE I ŽUPANA</t>
  </si>
  <si>
    <t>Program: 1070 AKTIVNOSTI IZ NADLEŽNOSTI ODJELA</t>
  </si>
  <si>
    <t>A107001 Javna uprava i administracija</t>
  </si>
  <si>
    <t>A107002 Upravljanje zajedničkim rashodima</t>
  </si>
  <si>
    <t>A107003 Službenički sud</t>
  </si>
  <si>
    <t>A107004 Rashodi protokola</t>
  </si>
  <si>
    <t>Program: 1075 UPRAVLJANJE IMOVINOM</t>
  </si>
  <si>
    <t>K107501 Uređenje Županijske palače</t>
  </si>
  <si>
    <t>T107501 Održavanje nekretnina Županije</t>
  </si>
  <si>
    <t>Program: 1140 PROGRAMI EUROPSKIH POSLOVA</t>
  </si>
  <si>
    <t>K114016 Energetska obnova zgrade javnog sektora na adresi Trg hrvatske državnosti 1, Novi Marof</t>
  </si>
  <si>
    <t>K114017 Energetska obnova upravne zgrade u Ivancu, adresa Đure Arnolda 9. i 11. Ivanec</t>
  </si>
  <si>
    <t>Program: 1360 OPREMANJE I INFORMATIZACIJA UPRAVNIH ODJELA</t>
  </si>
  <si>
    <t>A136004 Održavanje informatičkog sustava</t>
  </si>
  <si>
    <t>A136005 Održavanje sustava upravljanja kvalitetom (ISO)</t>
  </si>
  <si>
    <t>T136004 Nabava opreme za upravne odjele i računalne usluge</t>
  </si>
  <si>
    <t>Razdjel: 014 UPRAVNI ODJEL ZA POLJOPRIVREDU I ZAŠTITU OKOLIŠA</t>
  </si>
  <si>
    <t>Glava: 01401 UPRAVNI ODJEL ZA POLJOPRIVREDU I ZAŠTITU OKOLIŠA</t>
  </si>
  <si>
    <t>Program: 1080 PROGRAM ZBRINJAVANJA OTPADA</t>
  </si>
  <si>
    <t>A108001 Monitoring i održavanje odlagališta otpada</t>
  </si>
  <si>
    <t>T108003 Gospodarenje otpadom</t>
  </si>
  <si>
    <t>Program: 1090 PROGRAM ZAŠTITE OKOLIŠA</t>
  </si>
  <si>
    <t>A109011 Sklonište za životinje "Spas"</t>
  </si>
  <si>
    <t>A109015 Zakonske obveze u zaštiti okoliša</t>
  </si>
  <si>
    <t>K109001 Arboretum Opeka-obnova spomenika parkovne arhitekture</t>
  </si>
  <si>
    <t>Program: 1171 POTPORA POLJOPRIVREDI</t>
  </si>
  <si>
    <t>A117101 Aktivnosti vezane uz elementarne nepogode</t>
  </si>
  <si>
    <t>A117102 Razvojni poticaji u lovnom gospodarstvu</t>
  </si>
  <si>
    <t>A117103 Regresiranje kamata za poljoprivredne kredite</t>
  </si>
  <si>
    <t>A117104 Poticanje poljoprivredne proizvodnje</t>
  </si>
  <si>
    <t>Program: 1172 RURALNI RAZVOJ</t>
  </si>
  <si>
    <t>A117203 Valorizacija i zaštita tradicionalnih proizvoda, obrta i usluga</t>
  </si>
  <si>
    <t>A117205 Poticanje cjeloživotnog učenja</t>
  </si>
  <si>
    <t>A117210 Varaždinsko bučino ulje</t>
  </si>
  <si>
    <t>Glava: 01402 JAVNA USTANOVA ZA UPRAVLJANJE ZAŠTIĆENIM DIJELOVIMA PRIRODE</t>
  </si>
  <si>
    <t>A109012 Stručno i administrativno osoblje</t>
  </si>
  <si>
    <t>A109014 Rashodi za provođenje programa javne ustanove</t>
  </si>
  <si>
    <t>A109018 Zaštita Ivanščice</t>
  </si>
  <si>
    <t>T109001 Posjetiteljski centar Gaveznica</t>
  </si>
  <si>
    <t>T109002 Spilja Vindija</t>
  </si>
  <si>
    <t>T109004 Uklanjanje invanzivnih vrsta (IAS)</t>
  </si>
  <si>
    <t>T109005 Učinkovito upravljanje područjima ekološke mreže u Varaždinskoj županiji</t>
  </si>
  <si>
    <t>T114025 Projekt DRAVA LIFE</t>
  </si>
  <si>
    <t>T114058 LIFE RESTORE for MDD</t>
  </si>
  <si>
    <t>T114064 InterACT Green</t>
  </si>
  <si>
    <t>Razdjel: 015 UPRAVNI ODJEL ZA PROSVJETU, KULTURU I SPORT</t>
  </si>
  <si>
    <t>Glava: 01501 UPRAVNI ODJEL ZA PROSVJETU, KULTURU I SPORT</t>
  </si>
  <si>
    <t>T114010 Međunarodni projekti iz EU fondova</t>
  </si>
  <si>
    <t>T114017 Asistenti u nastavi</t>
  </si>
  <si>
    <t>T114054 REGALE - Erasmus+ K3</t>
  </si>
  <si>
    <t>T114056 Projekt Lori</t>
  </si>
  <si>
    <t>Program: 1200 NAKNADE I POMOĆI UČENICIMA I STUDENTIMA</t>
  </si>
  <si>
    <t>A120001 Stipendije, školarine, subvencije i nagrade</t>
  </si>
  <si>
    <t>A120002 Županijska nagrada najboljem učeniku</t>
  </si>
  <si>
    <t>A120003 Pomoć za prijevoz učenika srednjih škola i studenata</t>
  </si>
  <si>
    <t>Program: 1210 JAVNE POTREBE U OBRAZOVANJU IZNAD ZAKONSKOG STANDARDA</t>
  </si>
  <si>
    <t>A121005 Zajednica tehničke kulture</t>
  </si>
  <si>
    <t>A121013 Programi u visokoškolstvu i tehnoparkovi</t>
  </si>
  <si>
    <t>A121014 Programi udruga u obrazovanju</t>
  </si>
  <si>
    <t>A121016 Programi u školstvu iznad zakonskog standarda</t>
  </si>
  <si>
    <t>A121017 Programi znanstvenih ustanova</t>
  </si>
  <si>
    <t>A121018 Programi u predškolskom odgoju</t>
  </si>
  <si>
    <t>A121021 Program Europskog Centra za darovite Varaždinske županije</t>
  </si>
  <si>
    <t>A121025 Opskrba školskih ustanova besplatnim higijenskim potrepštinama</t>
  </si>
  <si>
    <t>A121028 Prva privatna gimnazija s pravom javnosti Varaždin</t>
  </si>
  <si>
    <t>K121001 Dvorac Šaulovec</t>
  </si>
  <si>
    <t>Program: 1220 ŽUPANIJSKA DODATNA KAPITALNA ULAGANJA U OBRAZOVANJU</t>
  </si>
  <si>
    <t>K122001 Izgradnja i ulaganje u objekte srednjih i osnovnih škola</t>
  </si>
  <si>
    <t>Program: 1250 PROGRAMI U KULTURI</t>
  </si>
  <si>
    <t>A125015 Javne potrebe u kulturi</t>
  </si>
  <si>
    <t>K125001 Dvorac Bela I.</t>
  </si>
  <si>
    <t>K125002 Interpretacijski centar Špilja Vindija</t>
  </si>
  <si>
    <t>Program: 1270 SPORT I REKREACIJA</t>
  </si>
  <si>
    <t>A127001 Školski sportski savez Varaždinske županije</t>
  </si>
  <si>
    <t>A127002 Savez sportova Varaždinske županije</t>
  </si>
  <si>
    <t>A127008 Programi udruga iz područja sporta</t>
  </si>
  <si>
    <t>Glava: 01502 OSNOVNO ŠKOLSKO OBRAZOVANJE</t>
  </si>
  <si>
    <t>K114002 EnU projekti na županijskim objektima</t>
  </si>
  <si>
    <t>K114012 Solarne elektrane</t>
  </si>
  <si>
    <t>K114019 OŠ Ivanec - NPOO</t>
  </si>
  <si>
    <t>K114020 OŠ Petrijanec, PŠ Strmec - NPOO</t>
  </si>
  <si>
    <t>K114021 OŠ Petrijanec, PŠ Nova Ves - NPOO</t>
  </si>
  <si>
    <t>T114036 Školska Shema</t>
  </si>
  <si>
    <t>A121004 Integracija Roma</t>
  </si>
  <si>
    <t>A121019 Prehrana učenika</t>
  </si>
  <si>
    <t>A121020 Cjelodnevni boravak učenika</t>
  </si>
  <si>
    <t>A121023 Građanski odgoj</t>
  </si>
  <si>
    <t>A121027 Škola u prirodi</t>
  </si>
  <si>
    <t>T121002 Projekt cjelodnevne nastave - CDŠ</t>
  </si>
  <si>
    <t>T121003 Projekti iz nacionalnih fondova</t>
  </si>
  <si>
    <t>Program: 1230 ZAKONSKI STANDARD JAVNIH USTANOVA OŠ</t>
  </si>
  <si>
    <t>A123001 Odgojnoobrazovno, administrativno i tehničko osoblje</t>
  </si>
  <si>
    <t>A123002 Prijevoz učenika</t>
  </si>
  <si>
    <t>K123001 Izgradnja i održavanje školskih objekata</t>
  </si>
  <si>
    <t>T123001 Investicijsko održavanje školskih objekata i opreme</t>
  </si>
  <si>
    <t>Glava: 01503 SREDNJEŠKOLSKO OBRAZOVANJE</t>
  </si>
  <si>
    <t>A121006 Centri izvrsnosti</t>
  </si>
  <si>
    <t>A121007 Međunarodna matura</t>
  </si>
  <si>
    <t>A121022 Glazbene svečanosti</t>
  </si>
  <si>
    <t>A121026 Centar za mentalno zdravlje</t>
  </si>
  <si>
    <t>A122001 Otplate kredita za regionalne centre kompetentnosti</t>
  </si>
  <si>
    <t>K122003 RCK u zdravstvu</t>
  </si>
  <si>
    <t>K122004 RCK u poljoprivredi</t>
  </si>
  <si>
    <t>K122005 Glazbena škola</t>
  </si>
  <si>
    <t>Program: 1240 ZAKONSKI STANDARD JAVNIH USTANOVA SŠ</t>
  </si>
  <si>
    <t>A124001 Odgojnoobrazovno, administrativno i tehničko osoblje</t>
  </si>
  <si>
    <t>A124002 Smještaj učenika u učeničkim domovima</t>
  </si>
  <si>
    <t>A124003 Srednja škola Maruševec</t>
  </si>
  <si>
    <t>K124001 Izgradnja i održavanje školskih objekata</t>
  </si>
  <si>
    <t>T124001 Investicijsko održavanje školskih objekata i opreme</t>
  </si>
  <si>
    <t>A121024 Rashodi za provođenje programa javne ustanove</t>
  </si>
  <si>
    <t>Razdjel: 016 UPRAVNI ODJEL ZA ZDRAVSTVO, SOCIJALNU SKRB, CIVILNO DRUŠTVO I HRVATSKE BRANITELJE</t>
  </si>
  <si>
    <t>Glava: 01601 UPRAVNI ODJEL ZA ZDRAVSTVO, SOCIJALNU SKRB, CIVILNO DRUŠTVO I HRVATSKE BRANITELJE</t>
  </si>
  <si>
    <t>T114062 Socijalni plan Varaždinske županije 2024.-2026.</t>
  </si>
  <si>
    <t>Program: 1380 CIVILNO DRUŠTVO</t>
  </si>
  <si>
    <t>A138006 Vijeća i predstavnici nacionalnih manjina</t>
  </si>
  <si>
    <t>A138007 Savjet mladih Varaždinske županije</t>
  </si>
  <si>
    <t>A138010 Radna tijela i povjerenstva</t>
  </si>
  <si>
    <t>A138011 Centar za integraciju stranih državljana</t>
  </si>
  <si>
    <t>Program: 1390 SKRB ZA HRVATSKE BRANITELJE</t>
  </si>
  <si>
    <t>A139001 Troškovi ukopa hrvatskih branitelja</t>
  </si>
  <si>
    <t>A139002 Projekti i programi udruga iz Domovinskog rata</t>
  </si>
  <si>
    <t>Glava: 01602 ZDRAVSTVENA ZAŠTITA</t>
  </si>
  <si>
    <t>K114001 Međunarodni projekti u zdravstvu</t>
  </si>
  <si>
    <t>K114018 Unaprjeđenje kvalitete smještaja i sadržaja hotela Minerva</t>
  </si>
  <si>
    <t>T114059 Specijalističko usavršavanje doktora medicine Doma zdravlja Varaždinske županije - faza 2</t>
  </si>
  <si>
    <t>T114061 Specijalizacijom do kvalitetnije zdravstvene usluge</t>
  </si>
  <si>
    <t>Program: 1280 PROGRAMI U ZDRAVSTVU - ZAKONSKA OBVEZA</t>
  </si>
  <si>
    <t>A128001 Zdravstvena kontrola vode i hrane</t>
  </si>
  <si>
    <t>A128002 Mrtvozorstvo - izvan zdravstvenih ustanova</t>
  </si>
  <si>
    <t>A128004 Povjerenstvo za zaštitu prava pacijenata</t>
  </si>
  <si>
    <t>A128005 Savjet za zdravlje</t>
  </si>
  <si>
    <t>A128007 Monitoring vode za ljudsku potrošnju</t>
  </si>
  <si>
    <t>A128008 Monitoring komaraca</t>
  </si>
  <si>
    <t>A128009 Monitoring zraka</t>
  </si>
  <si>
    <t>Program: 1290 PROGRAMI U ZDRAVSTVENOJ ZAŠTITI IZNAD ZAKONSKOG STANDARDA</t>
  </si>
  <si>
    <t>A129003 Stomatološka preventiva i dežurstvo</t>
  </si>
  <si>
    <t>A129004 Prevencija ovisnosti</t>
  </si>
  <si>
    <t>A129005 Sektorske ambulante</t>
  </si>
  <si>
    <t>A129008 Nabava opreme i dodatna ulaganja u zdravstvene objekte</t>
  </si>
  <si>
    <t>A129009 Program "Zdrava županija"</t>
  </si>
  <si>
    <t>A129011 Palijativna skrb</t>
  </si>
  <si>
    <t>A129014 Specijalizacije doktora medicine</t>
  </si>
  <si>
    <t>K129003 Izgradnja centralnog operacijskog bloka OBV</t>
  </si>
  <si>
    <t>K129008 Sanacija i rekonstrukcija bazena Minerva</t>
  </si>
  <si>
    <t>K129009 Izgradnja i opremanje nove poslovne zgrade ZZJZ-a</t>
  </si>
  <si>
    <t>K129010 Uređenje i opremanje prostora za Fizikalnu terapiju za djecu u OBV-u</t>
  </si>
  <si>
    <t>Program: 1320 JAVNE USTANOVE U ZDRAVSTVU</t>
  </si>
  <si>
    <t>A132001 Redovna djelatnost ustanova u zdravstvu</t>
  </si>
  <si>
    <t>K132001 Investicijsko ulaganje-izgradnja objekata, nabava opreme</t>
  </si>
  <si>
    <t>K132002 Informatizacija</t>
  </si>
  <si>
    <t>T132001 Investicijsko i tekuće održavanje objekata i opreme</t>
  </si>
  <si>
    <t>T132002 Otplata kredita</t>
  </si>
  <si>
    <t>Glava: 01603 SOCIJALNA SKRB</t>
  </si>
  <si>
    <t>Program: 1301 SOCIJALNA SKRB - ZAKONSKI STANDARD</t>
  </si>
  <si>
    <t>A130101 Društvo Crvenog križa Varaždinske županije</t>
  </si>
  <si>
    <t>A130102 Socijalni planovi i radna tijela</t>
  </si>
  <si>
    <t>A130103 Dom za žrtve obiteljskog nasilja Utočište Sveti Nikola Varaždin</t>
  </si>
  <si>
    <t>Program: 1302 SOCIJALNA SKRB - IZNAD ZAKONSKI STANDARD</t>
  </si>
  <si>
    <t>A130201 Programi pomoći osobama treće životne dobi</t>
  </si>
  <si>
    <t>A130203 Udruge - programi iz područja zdravstvene i socijalne skrbi</t>
  </si>
  <si>
    <t>A130204 Socijalne pomoći</t>
  </si>
  <si>
    <t>A130205 Programi pomoći OSI i teže zaposlivih osoba</t>
  </si>
  <si>
    <t>T130201 Zaklada Hrvatska pošta – potpora djeci bez roditeljske skrbi</t>
  </si>
  <si>
    <t>Program: 1340 DOM ZA STARIJE I NEMOĆNE OSOBE</t>
  </si>
  <si>
    <t>A134001 Stručno i administrativno osoblje</t>
  </si>
  <si>
    <t>A134002 Otplata kredita za Energetsku obnovu Doma</t>
  </si>
  <si>
    <t>K134001 Održavanje objekata</t>
  </si>
  <si>
    <t>Razdjel: 017 UPRAVNI ODJEL ZA PROSTORNO UREĐENJE I GRADITELJSTVO</t>
  </si>
  <si>
    <t>Glava: 01701 UPRAVNI ODJEL ZA PROSTORNO UREĐENJE I GRADITELJSTVO</t>
  </si>
  <si>
    <t>A107007 Izrada prostorno planskih podloga i održavanje baze podataka</t>
  </si>
  <si>
    <t>K107005 Uređenje zgrade Vodotornja</t>
  </si>
  <si>
    <t>Glava: 01702 ZAVOD ZA PROSTORNO UREĐENJE VARAŽDINSKE ŽUPANIJE</t>
  </si>
  <si>
    <t>Program: 1370 PROSTORNO UREĐENJE I GRADITELJSTVO</t>
  </si>
  <si>
    <t>A137001 Stručno i administrativno osoblje</t>
  </si>
  <si>
    <t>Razdjel: 018 UPRAVNI ODJEL ZA GOSPODARSTVO I EUROPSKE POSLOVE</t>
  </si>
  <si>
    <t>Glava: 01801 UPRAVNI ODJEL ZA GOSPODARSTVO I EUROPSKE POSLOVE</t>
  </si>
  <si>
    <t>Program: 1120 PROGRAM ENERGETIKE</t>
  </si>
  <si>
    <t>A112001 Energetska učinkovitost Varaždinske županije</t>
  </si>
  <si>
    <t>T112003 Bukotermal - istraživanje i eksploatacija geotermalnih polja</t>
  </si>
  <si>
    <t>Program: 1130 PROGRAM UREĐENJE PROMETNICA</t>
  </si>
  <si>
    <t>A113001 Komunalno uređenje romskih naselja</t>
  </si>
  <si>
    <t>A114001 Skupština europskih regija (SER)</t>
  </si>
  <si>
    <t>A114002 Savjet za EU poslove</t>
  </si>
  <si>
    <t>A114003 Članarine međunarodnim organizacijama</t>
  </si>
  <si>
    <t>K114008 Uređenje podruma županijske palače - AT@AT.CB</t>
  </si>
  <si>
    <t>K114013 Revitalizacija austrougarskog vojnog konjičkog kompleksa Varaždin</t>
  </si>
  <si>
    <t>K114015 Izgradnja Regionalnog centra civilne zaštite Varaždin</t>
  </si>
  <si>
    <t>T114028 Razvoj prometne infrastrukture</t>
  </si>
  <si>
    <t>T114060 Projekt Rail4Regions</t>
  </si>
  <si>
    <t>T114065 Projekt GRECALE</t>
  </si>
  <si>
    <t>Program: 1160 PROGRAM RAZVOJA OBRTNIŠTVA, PODUZETNIŠTVA I TURIZMA</t>
  </si>
  <si>
    <t>A116001 Podizanje kvalitete turističkih usluga i povećanje smještajnih kapaciteta</t>
  </si>
  <si>
    <t>A116002 Potpore liječnicima u funkciji razvoja zajednice</t>
  </si>
  <si>
    <t>A116003 Program razvoja cikloturizma na kontinentu</t>
  </si>
  <si>
    <t>K116002 Centar za posjetitelje Varaždinske županije</t>
  </si>
  <si>
    <t>K116003 Uređenje prapovijesnog parka Ludbreg</t>
  </si>
  <si>
    <t>T116001 Regresiranje kamata za poduzetničke kredite</t>
  </si>
  <si>
    <t>T116004 Programi razvoja gospodarstva</t>
  </si>
  <si>
    <t>T116009 Prezentacijski centar Gomila</t>
  </si>
  <si>
    <t>Program: 1166 JAVNI RED I SIGURNOST</t>
  </si>
  <si>
    <t>A116603 Vatrogasna zajednica Varaždinske županije-sufin.red.aktivnosti</t>
  </si>
  <si>
    <t>A116604 Sufinanciranje aktivnosti civilne zaštite</t>
  </si>
  <si>
    <t>A116605 Financiranje aktivnosti obrane i sigurnosti</t>
  </si>
  <si>
    <t>A116606 Savjet za sigurnost prometa Varaždinske županije</t>
  </si>
  <si>
    <t>T116601 Vatrogasna oprema</t>
  </si>
  <si>
    <t>Glava: 01802 JAVNA USTANOVA ZA REGIONALNI RAZVOJ VARAŽDINSKE ŽUPANIJE</t>
  </si>
  <si>
    <t>Program: 1135 REGIONALNI KOORDINATOR</t>
  </si>
  <si>
    <t>A113501 Rashodi za provođenje redovne djelatnosti</t>
  </si>
  <si>
    <t>T114039 Suradnja za razvoj</t>
  </si>
  <si>
    <t>T114063 Tehnička pomoć javno pravnim tijelima</t>
  </si>
  <si>
    <t>A107012 Upravljanje i raspolaganje državnom imovinom</t>
  </si>
  <si>
    <t>Razdjel: 020 UPRAVNI ODJEL ZA PRORAČUN I JAVNU NABAVU</t>
  </si>
  <si>
    <t>Glava: 02001 UPRAVNI ODJEL ZA PRORAČUN I JAVNU NABAVU</t>
  </si>
  <si>
    <t>A107010 Ostali zajednički rashodi</t>
  </si>
  <si>
    <t>Program: 1350 UPRAVLJANJE JAVNIM FINANCIJAMA</t>
  </si>
  <si>
    <t>A135001 Otplata kredita za OBV</t>
  </si>
  <si>
    <t>A135002 Otplata kredita za Vodotoranj</t>
  </si>
  <si>
    <t>A135003 Otplata kredita za Šaulovec</t>
  </si>
  <si>
    <t>A135004 Otplata kredita za OŠ Martijanec</t>
  </si>
  <si>
    <t>Razdjel: 021 SLUŽBA ZA UNUTARNJU REVIZIJU</t>
  </si>
  <si>
    <t>Glava: 02101 SLUŽBA ZA UNUTARNJU REVIZIJU</t>
  </si>
  <si>
    <t xml:space="preserve">A1. PRIHODI I RASHODI PREMA EKONOMSKOJ KLASIFIKACIJI </t>
  </si>
  <si>
    <t>Razred/skupina i Naziv</t>
  </si>
  <si>
    <t>Izvor: 1 OPĆI PRIHODI I PRIMICI</t>
  </si>
  <si>
    <t>Izvor: 3 VLASTITI PRIHODI</t>
  </si>
  <si>
    <t>Izvor: 4 PRIHODI ZA POSEBNE NAMJENE</t>
  </si>
  <si>
    <t>Izvor: 5 POMOĆI</t>
  </si>
  <si>
    <t>Izvor: 6 DONACIJE</t>
  </si>
  <si>
    <t>Izvor: 7 PRIHODI OD NEFINANCIJSKE IMOVINE I NADOKNADE ŠTETA S OSNOVA OSIGURANJA</t>
  </si>
  <si>
    <t>Izvor: 8 NAMJENSKI PRIMICI OD ZADUŽIVANJA</t>
  </si>
  <si>
    <t xml:space="preserve">A3. RASHODI PREMA FUNKCIJSKOJ KLASIFIKACIJI </t>
  </si>
  <si>
    <t xml:space="preserve">B1.RAČUN FINANCIRANJA PREMA EKONOMSKOJ KLASIFIKACIJI </t>
  </si>
  <si>
    <t>B2.RAČUN FINANCIRANJA PREMA IZVORIMA FINANCIRANJA</t>
  </si>
  <si>
    <t>Šifra i naziv</t>
  </si>
  <si>
    <t>Razred i naziv</t>
  </si>
  <si>
    <t>KLASA: 400-01/23-01/4</t>
  </si>
  <si>
    <t>A121029 Zaštitna radionica</t>
  </si>
  <si>
    <t>A2. PRIHODI I RASHODI PREMA IZVORIMA FINANCIRANJA</t>
  </si>
  <si>
    <t>K114022 Arboretum Opeka - održiva zelena destinacija</t>
  </si>
  <si>
    <t>-</t>
  </si>
  <si>
    <t>Glava: 01504 EUROPSKI TALENT CENTAR HRVATSKA-CENTRI IZVRSNOSTI VARAŽDINSKE ŽUPANIJE USTANOVA ZA OBRAZOVANJE ODRASLIH</t>
  </si>
  <si>
    <t>Razdjel: 019 UPRAVNI ODJEL ZA IMOVINSKO-PRAVNE POSLOVE I OPĆU UPRAVU</t>
  </si>
  <si>
    <t>Glava: 01901 UPRAVNI ODJEL ZA IMOVINSKO-PRAVNE POSLOVE I OPĆU UPRAVU</t>
  </si>
  <si>
    <t>101 Bolest i invaliditet</t>
  </si>
  <si>
    <t>K130201 Pješački most Trakošćansko jezero</t>
  </si>
  <si>
    <t>Temeljem odredbi članka 45. Zakona o proračunu ("Narodne novine" br. 144/21), članka 33. točke 19. Statuta Varaždinske županije ("Službeni vjesnik Varaždinske županije" br. 14/18, 7/20 i 65/20 – pročišćeni tekst i 11/21) i članka 56. Poslovnika o radu Županijske skupštine ("Službeni vjesnik Varaždinske županije" br. 26/18, 7/20 i 65/20 – pročišćeni tekst i 11/21), Županijska skupština Varaždinske županije, na sjednici održanoj 25. rujna 2024. godine, donosi:</t>
  </si>
  <si>
    <t>URBROJ: 2186-01/1-24-23</t>
  </si>
  <si>
    <t>Varaždin, 25. rujan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</si>
</sst>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0"/>
      <color theme="0" tint="-0.34998626667073579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0"/>
      <color rgb="FFFFFFFF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i/>
      <sz val="11"/>
      <color theme="0" tint="-0.34998626667073579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5"/>
      <color indexed="8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0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0000FF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FF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19197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4" applyNumberFormat="0" applyFill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7" applyNumberFormat="0" applyAlignment="0" applyProtection="0"/>
    <xf numFmtId="0" fontId="10" fillId="8" borderId="8" applyNumberFormat="0" applyAlignment="0" applyProtection="0"/>
    <xf numFmtId="0" fontId="11" fillId="8" borderId="7" applyNumberFormat="0" applyAlignment="0" applyProtection="0"/>
    <xf numFmtId="0" fontId="12" fillId="0" borderId="9" applyNumberFormat="0" applyFill="0" applyAlignment="0" applyProtection="0"/>
    <xf numFmtId="0" fontId="13" fillId="9" borderId="10" applyNumberFormat="0" applyAlignment="0" applyProtection="0"/>
    <xf numFmtId="0" fontId="14" fillId="0" borderId="0" applyNumberFormat="0" applyFill="0" applyBorder="0" applyAlignment="0" applyProtection="0"/>
    <xf numFmtId="0" fontId="1" fillId="10" borderId="11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34" borderId="0" applyNumberFormat="0" applyBorder="0" applyAlignment="0" applyProtection="0"/>
  </cellStyleXfs>
  <cellXfs count="172">
    <xf numFmtId="0" fontId="0" fillId="0" borderId="0" xfId="0"/>
    <xf numFmtId="0" fontId="19" fillId="2" borderId="0" xfId="0" applyFont="1" applyFill="1" applyAlignment="1">
      <alignment horizontal="left" vertical="center" wrapText="1"/>
    </xf>
    <xf numFmtId="4" fontId="24" fillId="35" borderId="0" xfId="0" applyNumberFormat="1" applyFont="1" applyFill="1" applyAlignment="1">
      <alignment horizontal="right" vertical="center" wrapText="1"/>
    </xf>
    <xf numFmtId="164" fontId="24" fillId="35" borderId="0" xfId="0" applyNumberFormat="1" applyFont="1" applyFill="1" applyAlignment="1">
      <alignment horizontal="right" vertical="center" wrapText="1"/>
    </xf>
    <xf numFmtId="4" fontId="25" fillId="2" borderId="0" xfId="0" applyNumberFormat="1" applyFont="1" applyFill="1" applyAlignment="1">
      <alignment horizontal="right" vertical="center" wrapText="1"/>
    </xf>
    <xf numFmtId="164" fontId="25" fillId="2" borderId="0" xfId="0" applyNumberFormat="1" applyFont="1" applyFill="1" applyAlignment="1">
      <alignment horizontal="right" vertical="center" wrapText="1"/>
    </xf>
    <xf numFmtId="4" fontId="26" fillId="35" borderId="0" xfId="0" applyNumberFormat="1" applyFont="1" applyFill="1" applyAlignment="1">
      <alignment horizontal="right" vertical="center" wrapText="1"/>
    </xf>
    <xf numFmtId="164" fontId="26" fillId="35" borderId="0" xfId="0" applyNumberFormat="1" applyFont="1" applyFill="1" applyAlignment="1">
      <alignment horizontal="right" vertical="center" wrapText="1"/>
    </xf>
    <xf numFmtId="4" fontId="28" fillId="2" borderId="0" xfId="0" applyNumberFormat="1" applyFont="1" applyFill="1" applyAlignment="1">
      <alignment horizontal="right" vertical="center" wrapText="1"/>
    </xf>
    <xf numFmtId="4" fontId="29" fillId="35" borderId="0" xfId="0" applyNumberFormat="1" applyFont="1" applyFill="1" applyAlignment="1">
      <alignment horizontal="right" vertical="center" wrapText="1"/>
    </xf>
    <xf numFmtId="0" fontId="31" fillId="2" borderId="0" xfId="0" applyFont="1" applyFill="1" applyAlignment="1">
      <alignment horizontal="center" vertical="center" wrapText="1"/>
    </xf>
    <xf numFmtId="0" fontId="31" fillId="2" borderId="0" xfId="0" applyFont="1" applyFill="1" applyAlignment="1">
      <alignment horizontal="right" vertical="center" wrapText="1"/>
    </xf>
    <xf numFmtId="0" fontId="32" fillId="35" borderId="0" xfId="0" applyFont="1" applyFill="1" applyAlignment="1">
      <alignment vertical="center" wrapText="1"/>
    </xf>
    <xf numFmtId="0" fontId="31" fillId="2" borderId="0" xfId="0" applyFont="1" applyFill="1" applyAlignment="1">
      <alignment horizontal="left" vertical="center" wrapText="1"/>
    </xf>
    <xf numFmtId="0" fontId="32" fillId="2" borderId="0" xfId="0" applyFont="1" applyFill="1" applyAlignment="1">
      <alignment horizontal="center" vertical="center" wrapText="1"/>
    </xf>
    <xf numFmtId="0" fontId="32" fillId="2" borderId="0" xfId="0" applyFont="1" applyFill="1" applyAlignment="1">
      <alignment horizontal="right" vertical="center" wrapText="1"/>
    </xf>
    <xf numFmtId="0" fontId="35" fillId="2" borderId="0" xfId="0" applyFont="1" applyFill="1" applyAlignment="1">
      <alignment horizontal="right" vertical="center" wrapText="1"/>
    </xf>
    <xf numFmtId="0" fontId="34" fillId="2" borderId="13" xfId="0" applyFont="1" applyFill="1" applyBorder="1" applyAlignment="1">
      <alignment horizontal="center" vertical="center" wrapText="1"/>
    </xf>
    <xf numFmtId="0" fontId="36" fillId="2" borderId="13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4" fontId="39" fillId="2" borderId="0" xfId="0" applyNumberFormat="1" applyFont="1" applyFill="1" applyAlignment="1">
      <alignment horizontal="right" vertical="center" wrapText="1"/>
    </xf>
    <xf numFmtId="164" fontId="39" fillId="2" borderId="0" xfId="0" applyNumberFormat="1" applyFont="1" applyFill="1" applyAlignment="1">
      <alignment horizontal="right" vertical="center" wrapText="1"/>
    </xf>
    <xf numFmtId="4" fontId="18" fillId="2" borderId="0" xfId="0" applyNumberFormat="1" applyFont="1" applyFill="1" applyAlignment="1">
      <alignment horizontal="right" vertical="center" wrapText="1"/>
    </xf>
    <xf numFmtId="164" fontId="18" fillId="2" borderId="0" xfId="0" applyNumberFormat="1" applyFont="1" applyFill="1" applyAlignment="1">
      <alignment horizontal="right" vertical="center" wrapText="1"/>
    </xf>
    <xf numFmtId="4" fontId="39" fillId="2" borderId="2" xfId="0" applyNumberFormat="1" applyFont="1" applyFill="1" applyBorder="1" applyAlignment="1">
      <alignment horizontal="right" vertical="center" wrapText="1"/>
    </xf>
    <xf numFmtId="164" fontId="39" fillId="2" borderId="2" xfId="0" applyNumberFormat="1" applyFont="1" applyFill="1" applyBorder="1" applyAlignment="1">
      <alignment horizontal="right" vertical="center" wrapText="1"/>
    </xf>
    <xf numFmtId="4" fontId="39" fillId="2" borderId="2" xfId="0" applyNumberFormat="1" applyFont="1" applyFill="1" applyBorder="1" applyAlignment="1">
      <alignment vertical="center" wrapText="1"/>
    </xf>
    <xf numFmtId="0" fontId="38" fillId="2" borderId="1" xfId="0" applyFont="1" applyFill="1" applyBorder="1" applyAlignment="1">
      <alignment horizontal="center" vertical="center" wrapText="1"/>
    </xf>
    <xf numFmtId="164" fontId="38" fillId="2" borderId="1" xfId="0" applyNumberFormat="1" applyFont="1" applyFill="1" applyBorder="1" applyAlignment="1">
      <alignment horizontal="center" vertical="center" wrapText="1"/>
    </xf>
    <xf numFmtId="4" fontId="39" fillId="2" borderId="1" xfId="0" applyNumberFormat="1" applyFont="1" applyFill="1" applyBorder="1" applyAlignment="1">
      <alignment horizontal="right" vertical="center" wrapText="1"/>
    </xf>
    <xf numFmtId="164" fontId="39" fillId="2" borderId="1" xfId="0" applyNumberFormat="1" applyFont="1" applyFill="1" applyBorder="1" applyAlignment="1">
      <alignment horizontal="right" vertical="center" wrapText="1"/>
    </xf>
    <xf numFmtId="0" fontId="42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3" fontId="34" fillId="2" borderId="13" xfId="0" applyNumberFormat="1" applyFont="1" applyFill="1" applyBorder="1" applyAlignment="1">
      <alignment horizontal="center" vertical="center" wrapText="1"/>
    </xf>
    <xf numFmtId="3" fontId="34" fillId="2" borderId="3" xfId="0" applyNumberFormat="1" applyFont="1" applyFill="1" applyBorder="1" applyAlignment="1">
      <alignment horizontal="center" vertical="center" wrapText="1"/>
    </xf>
    <xf numFmtId="4" fontId="41" fillId="2" borderId="0" xfId="0" applyNumberFormat="1" applyFont="1" applyFill="1" applyAlignment="1">
      <alignment horizontal="right" vertical="center" wrapText="1"/>
    </xf>
    <xf numFmtId="4" fontId="40" fillId="2" borderId="0" xfId="0" applyNumberFormat="1" applyFont="1" applyFill="1" applyAlignment="1">
      <alignment horizontal="right" vertical="center" wrapText="1"/>
    </xf>
    <xf numFmtId="164" fontId="41" fillId="2" borderId="0" xfId="0" applyNumberFormat="1" applyFont="1" applyFill="1" applyAlignment="1">
      <alignment horizontal="right" vertical="center" wrapText="1"/>
    </xf>
    <xf numFmtId="164" fontId="34" fillId="2" borderId="13" xfId="0" applyNumberFormat="1" applyFont="1" applyFill="1" applyBorder="1" applyAlignment="1">
      <alignment horizontal="center" vertical="center" wrapText="1"/>
    </xf>
    <xf numFmtId="164" fontId="34" fillId="2" borderId="3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2" borderId="0" xfId="0" applyFont="1" applyFill="1" applyAlignment="1">
      <alignment horizontal="right" vertical="center"/>
    </xf>
    <xf numFmtId="164" fontId="19" fillId="2" borderId="0" xfId="0" applyNumberFormat="1" applyFont="1" applyFill="1" applyAlignment="1">
      <alignment horizontal="right" vertical="center"/>
    </xf>
    <xf numFmtId="0" fontId="19" fillId="2" borderId="0" xfId="0" applyFont="1" applyFill="1" applyAlignment="1">
      <alignment horizontal="justify" vertical="center" wrapText="1"/>
    </xf>
    <xf numFmtId="0" fontId="33" fillId="35" borderId="0" xfId="0" applyFont="1" applyFill="1" applyAlignment="1">
      <alignment vertical="center" wrapText="1"/>
    </xf>
    <xf numFmtId="0" fontId="38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3" fillId="41" borderId="1" xfId="0" applyFont="1" applyFill="1" applyBorder="1" applyAlignment="1">
      <alignment horizontal="left" vertical="center" wrapText="1"/>
    </xf>
    <xf numFmtId="4" fontId="13" fillId="41" borderId="1" xfId="0" applyNumberFormat="1" applyFont="1" applyFill="1" applyBorder="1" applyAlignment="1">
      <alignment vertical="center" wrapText="1"/>
    </xf>
    <xf numFmtId="164" fontId="13" fillId="41" borderId="1" xfId="0" applyNumberFormat="1" applyFont="1" applyFill="1" applyBorder="1" applyAlignment="1">
      <alignment vertical="center" wrapText="1"/>
    </xf>
    <xf numFmtId="0" fontId="45" fillId="35" borderId="0" xfId="0" applyFont="1" applyFill="1" applyAlignment="1">
      <alignment horizontal="left" vertical="center" wrapText="1"/>
    </xf>
    <xf numFmtId="4" fontId="45" fillId="35" borderId="0" xfId="0" applyNumberFormat="1" applyFont="1" applyFill="1" applyAlignment="1">
      <alignment vertical="center" wrapText="1"/>
    </xf>
    <xf numFmtId="164" fontId="38" fillId="35" borderId="0" xfId="0" applyNumberFormat="1" applyFont="1" applyFill="1" applyAlignment="1">
      <alignment vertical="center" wrapText="1"/>
    </xf>
    <xf numFmtId="0" fontId="46" fillId="3" borderId="0" xfId="0" applyFont="1" applyFill="1" applyAlignment="1">
      <alignment horizontal="left" vertical="center" wrapText="1"/>
    </xf>
    <xf numFmtId="4" fontId="46" fillId="3" borderId="0" xfId="0" applyNumberFormat="1" applyFont="1" applyFill="1" applyAlignment="1">
      <alignment vertical="center" wrapText="1"/>
    </xf>
    <xf numFmtId="164" fontId="53" fillId="2" borderId="0" xfId="0" applyNumberFormat="1" applyFont="1" applyFill="1" applyAlignment="1">
      <alignment vertical="center" wrapText="1"/>
    </xf>
    <xf numFmtId="164" fontId="53" fillId="3" borderId="0" xfId="0" applyNumberFormat="1" applyFont="1" applyFill="1" applyAlignment="1">
      <alignment vertical="center" wrapText="1"/>
    </xf>
    <xf numFmtId="0" fontId="45" fillId="3" borderId="0" xfId="0" applyFont="1" applyFill="1" applyAlignment="1">
      <alignment horizontal="left" vertical="center" wrapText="1"/>
    </xf>
    <xf numFmtId="4" fontId="45" fillId="3" borderId="0" xfId="0" applyNumberFormat="1" applyFont="1" applyFill="1" applyAlignment="1">
      <alignment vertical="center" wrapText="1"/>
    </xf>
    <xf numFmtId="164" fontId="38" fillId="2" borderId="0" xfId="0" applyNumberFormat="1" applyFont="1" applyFill="1" applyAlignment="1">
      <alignment vertical="center" wrapText="1"/>
    </xf>
    <xf numFmtId="0" fontId="13" fillId="41" borderId="14" xfId="0" applyFont="1" applyFill="1" applyBorder="1" applyAlignment="1">
      <alignment horizontal="left" vertical="center" wrapText="1"/>
    </xf>
    <xf numFmtId="4" fontId="13" fillId="41" borderId="14" xfId="0" applyNumberFormat="1" applyFont="1" applyFill="1" applyBorder="1" applyAlignment="1">
      <alignment vertical="center" wrapText="1"/>
    </xf>
    <xf numFmtId="164" fontId="13" fillId="41" borderId="14" xfId="0" applyNumberFormat="1" applyFont="1" applyFill="1" applyBorder="1" applyAlignment="1">
      <alignment vertical="center" wrapText="1"/>
    </xf>
    <xf numFmtId="164" fontId="0" fillId="2" borderId="0" xfId="0" applyNumberFormat="1" applyFill="1" applyAlignment="1">
      <alignment vertical="center"/>
    </xf>
    <xf numFmtId="164" fontId="0" fillId="2" borderId="0" xfId="0" applyNumberFormat="1" applyFill="1" applyAlignment="1">
      <alignment horizontal="right" vertical="center"/>
    </xf>
    <xf numFmtId="4" fontId="46" fillId="3" borderId="0" xfId="0" applyNumberFormat="1" applyFont="1" applyFill="1" applyAlignment="1">
      <alignment horizontal="right" vertical="center" wrapText="1"/>
    </xf>
    <xf numFmtId="0" fontId="19" fillId="0" borderId="0" xfId="0" applyFont="1" applyAlignment="1">
      <alignment horizontal="right" vertical="center"/>
    </xf>
    <xf numFmtId="0" fontId="20" fillId="2" borderId="0" xfId="0" applyFont="1" applyFill="1" applyAlignment="1">
      <alignment horizontal="center" vertical="center"/>
    </xf>
    <xf numFmtId="164" fontId="19" fillId="2" borderId="0" xfId="0" applyNumberFormat="1" applyFont="1" applyFill="1" applyAlignment="1">
      <alignment vertical="center"/>
    </xf>
    <xf numFmtId="0" fontId="24" fillId="35" borderId="0" xfId="0" applyFont="1" applyFill="1" applyAlignment="1">
      <alignment horizontal="left" vertical="center" wrapText="1"/>
    </xf>
    <xf numFmtId="0" fontId="39" fillId="2" borderId="0" xfId="0" applyFont="1" applyFill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8" fillId="2" borderId="0" xfId="0" applyFont="1" applyFill="1" applyAlignment="1">
      <alignment horizontal="left" vertical="center" wrapText="1"/>
    </xf>
    <xf numFmtId="4" fontId="21" fillId="0" borderId="0" xfId="0" applyNumberFormat="1" applyFont="1" applyAlignment="1">
      <alignment vertical="center"/>
    </xf>
    <xf numFmtId="0" fontId="39" fillId="2" borderId="2" xfId="0" applyFont="1" applyFill="1" applyBorder="1" applyAlignment="1">
      <alignment horizontal="left" vertical="center" wrapText="1"/>
    </xf>
    <xf numFmtId="0" fontId="25" fillId="2" borderId="0" xfId="0" applyFont="1" applyFill="1" applyAlignment="1">
      <alignment horizontal="left" vertical="center" wrapText="1"/>
    </xf>
    <xf numFmtId="4" fontId="19" fillId="0" borderId="0" xfId="0" applyNumberFormat="1" applyFont="1" applyAlignment="1">
      <alignment vertical="center"/>
    </xf>
    <xf numFmtId="0" fontId="40" fillId="2" borderId="0" xfId="0" applyFont="1" applyFill="1" applyAlignment="1">
      <alignment horizontal="left" vertical="center" wrapText="1"/>
    </xf>
    <xf numFmtId="4" fontId="28" fillId="36" borderId="0" xfId="0" applyNumberFormat="1" applyFont="1" applyFill="1" applyAlignment="1">
      <alignment vertical="center"/>
    </xf>
    <xf numFmtId="0" fontId="29" fillId="36" borderId="0" xfId="0" applyFont="1" applyFill="1" applyAlignment="1">
      <alignment vertical="center"/>
    </xf>
    <xf numFmtId="0" fontId="19" fillId="36" borderId="0" xfId="0" applyFont="1" applyFill="1" applyAlignment="1">
      <alignment vertical="center"/>
    </xf>
    <xf numFmtId="0" fontId="24" fillId="35" borderId="0" xfId="0" applyFont="1" applyFill="1" applyAlignment="1">
      <alignment horizontal="left" vertical="center"/>
    </xf>
    <xf numFmtId="0" fontId="19" fillId="35" borderId="0" xfId="0" applyFont="1" applyFill="1" applyAlignment="1">
      <alignment horizontal="right" vertical="center"/>
    </xf>
    <xf numFmtId="164" fontId="19" fillId="35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 vertical="center"/>
    </xf>
    <xf numFmtId="0" fontId="39" fillId="2" borderId="1" xfId="0" quotePrefix="1" applyFont="1" applyFill="1" applyBorder="1" applyAlignment="1">
      <alignment horizontal="left" vertical="center" wrapText="1"/>
    </xf>
    <xf numFmtId="4" fontId="30" fillId="0" borderId="0" xfId="0" applyNumberFormat="1" applyFont="1" applyAlignment="1">
      <alignment horizontal="right" vertical="center" wrapText="1"/>
    </xf>
    <xf numFmtId="164" fontId="19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4" fontId="47" fillId="41" borderId="14" xfId="0" applyNumberFormat="1" applyFont="1" applyFill="1" applyBorder="1" applyAlignment="1">
      <alignment vertical="center" wrapText="1"/>
    </xf>
    <xf numFmtId="164" fontId="13" fillId="41" borderId="14" xfId="0" applyNumberFormat="1" applyFont="1" applyFill="1" applyBorder="1" applyAlignment="1">
      <alignment horizontal="right" vertical="center" wrapText="1"/>
    </xf>
    <xf numFmtId="4" fontId="16" fillId="35" borderId="0" xfId="0" applyNumberFormat="1" applyFont="1" applyFill="1" applyAlignment="1">
      <alignment horizontal="right" vertical="center"/>
    </xf>
    <xf numFmtId="164" fontId="45" fillId="35" borderId="0" xfId="0" applyNumberFormat="1" applyFont="1" applyFill="1" applyAlignment="1">
      <alignment horizontal="right" vertical="center" wrapText="1"/>
    </xf>
    <xf numFmtId="164" fontId="46" fillId="3" borderId="0" xfId="0" applyNumberFormat="1" applyFont="1" applyFill="1" applyAlignment="1">
      <alignment horizontal="right" vertical="center" wrapText="1"/>
    </xf>
    <xf numFmtId="164" fontId="45" fillId="2" borderId="0" xfId="0" applyNumberFormat="1" applyFont="1" applyFill="1" applyAlignment="1">
      <alignment horizontal="right" vertical="center" wrapText="1"/>
    </xf>
    <xf numFmtId="0" fontId="37" fillId="0" borderId="0" xfId="0" applyFont="1" applyAlignment="1">
      <alignment vertical="center"/>
    </xf>
    <xf numFmtId="164" fontId="46" fillId="2" borderId="0" xfId="0" applyNumberFormat="1" applyFont="1" applyFill="1" applyAlignment="1">
      <alignment horizontal="right" vertical="center" wrapText="1"/>
    </xf>
    <xf numFmtId="164" fontId="52" fillId="2" borderId="0" xfId="0" applyNumberFormat="1" applyFont="1" applyFill="1" applyAlignment="1">
      <alignment horizontal="right" vertical="center"/>
    </xf>
    <xf numFmtId="164" fontId="42" fillId="35" borderId="0" xfId="0" applyNumberFormat="1" applyFont="1" applyFill="1" applyAlignment="1">
      <alignment horizontal="right" vertical="center"/>
    </xf>
    <xf numFmtId="0" fontId="47" fillId="41" borderId="0" xfId="0" applyFont="1" applyFill="1" applyAlignment="1">
      <alignment horizontal="left" vertical="center" wrapText="1"/>
    </xf>
    <xf numFmtId="4" fontId="47" fillId="41" borderId="0" xfId="0" applyNumberFormat="1" applyFont="1" applyFill="1" applyAlignment="1">
      <alignment vertical="center" wrapText="1"/>
    </xf>
    <xf numFmtId="164" fontId="13" fillId="41" borderId="0" xfId="0" applyNumberFormat="1" applyFont="1" applyFill="1" applyAlignment="1">
      <alignment vertical="center" wrapText="1"/>
    </xf>
    <xf numFmtId="0" fontId="0" fillId="2" borderId="0" xfId="0" applyFill="1" applyAlignment="1">
      <alignment vertical="center"/>
    </xf>
    <xf numFmtId="0" fontId="34" fillId="2" borderId="1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left" vertical="center" wrapText="1"/>
    </xf>
    <xf numFmtId="4" fontId="39" fillId="2" borderId="1" xfId="0" applyNumberFormat="1" applyFont="1" applyFill="1" applyBorder="1" applyAlignment="1">
      <alignment vertical="center" wrapText="1"/>
    </xf>
    <xf numFmtId="164" fontId="45" fillId="3" borderId="1" xfId="0" applyNumberFormat="1" applyFont="1" applyFill="1" applyBorder="1" applyAlignment="1">
      <alignment horizontal="right" vertical="center" wrapText="1"/>
    </xf>
    <xf numFmtId="0" fontId="38" fillId="3" borderId="0" xfId="0" applyFont="1" applyFill="1" applyAlignment="1">
      <alignment horizontal="left" vertical="center" wrapText="1"/>
    </xf>
    <xf numFmtId="4" fontId="38" fillId="3" borderId="0" xfId="0" applyNumberFormat="1" applyFont="1" applyFill="1" applyAlignment="1">
      <alignment vertical="center" wrapText="1"/>
    </xf>
    <xf numFmtId="164" fontId="38" fillId="3" borderId="0" xfId="0" applyNumberFormat="1" applyFont="1" applyFill="1" applyAlignment="1">
      <alignment horizontal="right" vertical="center" wrapText="1"/>
    </xf>
    <xf numFmtId="0" fontId="48" fillId="38" borderId="0" xfId="0" applyFont="1" applyFill="1" applyAlignment="1">
      <alignment horizontal="left" vertical="center" wrapText="1"/>
    </xf>
    <xf numFmtId="4" fontId="48" fillId="38" borderId="0" xfId="0" applyNumberFormat="1" applyFont="1" applyFill="1" applyAlignment="1">
      <alignment vertical="center" wrapText="1"/>
    </xf>
    <xf numFmtId="164" fontId="48" fillId="38" borderId="0" xfId="0" applyNumberFormat="1" applyFont="1" applyFill="1" applyAlignment="1">
      <alignment horizontal="right" vertical="center" wrapText="1"/>
    </xf>
    <xf numFmtId="0" fontId="47" fillId="40" borderId="0" xfId="0" applyFont="1" applyFill="1" applyAlignment="1">
      <alignment horizontal="left" vertical="center" wrapText="1"/>
    </xf>
    <xf numFmtId="4" fontId="47" fillId="40" borderId="0" xfId="0" applyNumberFormat="1" applyFont="1" applyFill="1" applyAlignment="1">
      <alignment vertical="center" wrapText="1"/>
    </xf>
    <xf numFmtId="164" fontId="47" fillId="40" borderId="0" xfId="0" applyNumberFormat="1" applyFont="1" applyFill="1" applyAlignment="1">
      <alignment horizontal="right" vertical="center" wrapText="1"/>
    </xf>
    <xf numFmtId="0" fontId="44" fillId="0" borderId="0" xfId="0" applyFont="1" applyAlignment="1">
      <alignment vertical="center"/>
    </xf>
    <xf numFmtId="0" fontId="49" fillId="3" borderId="0" xfId="0" applyFont="1" applyFill="1" applyAlignment="1">
      <alignment horizontal="left" vertical="center" wrapText="1"/>
    </xf>
    <xf numFmtId="4" fontId="49" fillId="3" borderId="0" xfId="0" applyNumberFormat="1" applyFont="1" applyFill="1" applyAlignment="1">
      <alignment vertical="center" wrapText="1"/>
    </xf>
    <xf numFmtId="164" fontId="49" fillId="3" borderId="0" xfId="0" applyNumberFormat="1" applyFont="1" applyFill="1" applyAlignment="1">
      <alignment horizontal="right" vertical="center" wrapText="1"/>
    </xf>
    <xf numFmtId="0" fontId="45" fillId="39" borderId="0" xfId="0" applyFont="1" applyFill="1" applyAlignment="1">
      <alignment horizontal="left" vertical="center" wrapText="1"/>
    </xf>
    <xf numFmtId="4" fontId="45" fillId="39" borderId="0" xfId="0" applyNumberFormat="1" applyFont="1" applyFill="1" applyAlignment="1">
      <alignment vertical="center" wrapText="1"/>
    </xf>
    <xf numFmtId="164" fontId="45" fillId="39" borderId="0" xfId="0" applyNumberFormat="1" applyFont="1" applyFill="1" applyAlignment="1">
      <alignment horizontal="right" vertical="center" wrapText="1"/>
    </xf>
    <xf numFmtId="0" fontId="45" fillId="37" borderId="0" xfId="0" applyFont="1" applyFill="1" applyAlignment="1">
      <alignment horizontal="left" vertical="center" wrapText="1"/>
    </xf>
    <xf numFmtId="4" fontId="45" fillId="37" borderId="0" xfId="0" applyNumberFormat="1" applyFont="1" applyFill="1" applyAlignment="1">
      <alignment vertical="center" wrapText="1"/>
    </xf>
    <xf numFmtId="164" fontId="45" fillId="37" borderId="0" xfId="0" applyNumberFormat="1" applyFont="1" applyFill="1" applyAlignment="1">
      <alignment horizontal="right" vertical="center" wrapText="1"/>
    </xf>
    <xf numFmtId="164" fontId="45" fillId="3" borderId="0" xfId="0" applyNumberFormat="1" applyFont="1" applyFill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50" fillId="37" borderId="0" xfId="0" applyFont="1" applyFill="1" applyAlignment="1">
      <alignment horizontal="left" vertical="center" wrapText="1"/>
    </xf>
    <xf numFmtId="0" fontId="51" fillId="3" borderId="0" xfId="0" applyFont="1" applyFill="1" applyAlignment="1">
      <alignment horizontal="left" vertical="center" wrapText="1"/>
    </xf>
    <xf numFmtId="0" fontId="50" fillId="3" borderId="0" xfId="0" applyFont="1" applyFill="1" applyAlignment="1">
      <alignment horizontal="left" vertical="center" wrapText="1"/>
    </xf>
    <xf numFmtId="0" fontId="38" fillId="2" borderId="0" xfId="0" applyFont="1" applyFill="1" applyAlignment="1">
      <alignment horizontal="left" vertical="center" wrapText="1"/>
    </xf>
    <xf numFmtId="4" fontId="38" fillId="2" borderId="0" xfId="0" applyNumberFormat="1" applyFont="1" applyFill="1" applyAlignment="1">
      <alignment horizontal="right" vertical="center" wrapText="1"/>
    </xf>
    <xf numFmtId="0" fontId="26" fillId="2" borderId="0" xfId="0" applyFont="1" applyFill="1" applyAlignment="1">
      <alignment vertical="center"/>
    </xf>
    <xf numFmtId="4" fontId="26" fillId="2" borderId="0" xfId="0" applyNumberFormat="1" applyFont="1" applyFill="1" applyAlignment="1">
      <alignment vertical="center"/>
    </xf>
    <xf numFmtId="4" fontId="45" fillId="2" borderId="0" xfId="0" applyNumberFormat="1" applyFont="1" applyFill="1" applyAlignment="1">
      <alignment vertical="center" wrapText="1"/>
    </xf>
    <xf numFmtId="4" fontId="46" fillId="2" borderId="0" xfId="0" applyNumberFormat="1" applyFont="1" applyFill="1" applyAlignment="1">
      <alignment vertical="center" wrapText="1"/>
    </xf>
    <xf numFmtId="0" fontId="29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45" fillId="2" borderId="0" xfId="0" applyFont="1" applyFill="1" applyAlignment="1">
      <alignment horizontal="left" vertical="center" wrapText="1"/>
    </xf>
    <xf numFmtId="164" fontId="16" fillId="2" borderId="0" xfId="0" applyNumberFormat="1" applyFont="1" applyFill="1" applyAlignment="1">
      <alignment vertical="center"/>
    </xf>
    <xf numFmtId="0" fontId="46" fillId="2" borderId="0" xfId="0" applyFont="1" applyFill="1" applyAlignment="1">
      <alignment horizontal="left" vertical="center" wrapText="1"/>
    </xf>
    <xf numFmtId="164" fontId="16" fillId="2" borderId="0" xfId="0" applyNumberFormat="1" applyFont="1" applyFill="1" applyAlignment="1">
      <alignment horizontal="right" vertical="center"/>
    </xf>
    <xf numFmtId="4" fontId="42" fillId="2" borderId="0" xfId="0" applyNumberFormat="1" applyFont="1" applyFill="1" applyAlignment="1">
      <alignment horizontal="center" vertical="center" wrapText="1"/>
    </xf>
    <xf numFmtId="4" fontId="0" fillId="2" borderId="0" xfId="0" applyNumberFormat="1" applyFill="1" applyAlignment="1">
      <alignment vertical="center" wrapText="1"/>
    </xf>
    <xf numFmtId="4" fontId="19" fillId="2" borderId="0" xfId="0" applyNumberFormat="1" applyFont="1" applyFill="1" applyAlignment="1">
      <alignment horizontal="center" vertical="center"/>
    </xf>
    <xf numFmtId="4" fontId="38" fillId="2" borderId="1" xfId="0" applyNumberFormat="1" applyFont="1" applyFill="1" applyBorder="1" applyAlignment="1">
      <alignment horizontal="center" vertical="center" wrapText="1"/>
    </xf>
    <xf numFmtId="4" fontId="19" fillId="2" borderId="0" xfId="0" applyNumberFormat="1" applyFont="1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4" fontId="37" fillId="2" borderId="0" xfId="0" applyNumberFormat="1" applyFont="1" applyFill="1" applyAlignment="1">
      <alignment horizontal="center" vertical="center"/>
    </xf>
    <xf numFmtId="4" fontId="0" fillId="0" borderId="0" xfId="0" applyNumberFormat="1" applyAlignment="1">
      <alignment vertical="center"/>
    </xf>
    <xf numFmtId="164" fontId="42" fillId="2" borderId="0" xfId="0" applyNumberFormat="1" applyFont="1" applyFill="1" applyAlignment="1">
      <alignment horizontal="center" vertical="center" wrapText="1"/>
    </xf>
    <xf numFmtId="164" fontId="0" fillId="2" borderId="0" xfId="0" applyNumberFormat="1" applyFill="1" applyAlignment="1">
      <alignment vertical="center" wrapText="1"/>
    </xf>
    <xf numFmtId="164" fontId="19" fillId="2" borderId="0" xfId="0" applyNumberFormat="1" applyFont="1" applyFill="1" applyAlignment="1">
      <alignment horizontal="center" vertical="center"/>
    </xf>
    <xf numFmtId="164" fontId="38" fillId="2" borderId="0" xfId="0" applyNumberFormat="1" applyFont="1" applyFill="1" applyAlignment="1">
      <alignment horizontal="right" vertical="center" wrapText="1"/>
    </xf>
    <xf numFmtId="164" fontId="24" fillId="2" borderId="0" xfId="0" applyNumberFormat="1" applyFont="1" applyFill="1" applyAlignment="1">
      <alignment horizontal="center" vertical="center"/>
    </xf>
    <xf numFmtId="164" fontId="37" fillId="2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vertical="center"/>
    </xf>
    <xf numFmtId="0" fontId="19" fillId="0" borderId="0" xfId="0" applyFont="1" applyAlignment="1">
      <alignment horizontal="justify" vertical="center" wrapText="1"/>
    </xf>
    <xf numFmtId="0" fontId="27" fillId="2" borderId="0" xfId="0" applyFont="1" applyFill="1" applyAlignment="1">
      <alignment horizontal="justify" vertical="center" wrapText="1"/>
    </xf>
    <xf numFmtId="0" fontId="19" fillId="2" borderId="0" xfId="0" applyFont="1" applyFill="1" applyAlignment="1">
      <alignment horizontal="justify" vertical="center" wrapText="1"/>
    </xf>
    <xf numFmtId="0" fontId="20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left" vertical="center" wrapText="1"/>
    </xf>
    <xf numFmtId="0" fontId="43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left" vertical="center" wrapTex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11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view="pageBreakPreview" zoomScaleNormal="100" zoomScaleSheetLayoutView="100" workbookViewId="0">
      <selection activeCell="H34" sqref="H34"/>
    </sheetView>
  </sheetViews>
  <sheetFormatPr defaultColWidth="8.85546875" defaultRowHeight="15.75" x14ac:dyDescent="0.25"/>
  <cols>
    <col min="1" max="1" width="102" style="41" customWidth="1"/>
    <col min="2" max="4" width="22.42578125" style="41" customWidth="1"/>
    <col min="5" max="5" width="10.7109375" style="89" bestFit="1" customWidth="1"/>
    <col min="6" max="6" width="8.85546875" style="41"/>
    <col min="7" max="7" width="11.140625" style="41" bestFit="1" customWidth="1"/>
    <col min="8" max="8" width="7.28515625" style="41" bestFit="1" customWidth="1"/>
    <col min="9" max="9" width="8.85546875" style="41"/>
    <col min="10" max="10" width="15.140625" style="41" bestFit="1" customWidth="1"/>
    <col min="11" max="16384" width="8.85546875" style="41"/>
  </cols>
  <sheetData>
    <row r="1" spans="1:7" ht="51" customHeight="1" x14ac:dyDescent="0.25">
      <c r="A1" s="164" t="s">
        <v>400</v>
      </c>
      <c r="B1" s="164"/>
      <c r="C1" s="164"/>
      <c r="D1" s="164"/>
      <c r="E1" s="164"/>
    </row>
    <row r="2" spans="1:7" ht="9.75" customHeight="1" x14ac:dyDescent="0.25">
      <c r="A2" s="44"/>
      <c r="B2" s="44"/>
      <c r="C2" s="44"/>
      <c r="D2" s="44"/>
      <c r="E2" s="44"/>
    </row>
    <row r="3" spans="1:7" ht="19.5" x14ac:dyDescent="0.25">
      <c r="A3" s="165" t="s">
        <v>116</v>
      </c>
      <c r="B3" s="165"/>
      <c r="C3" s="165"/>
      <c r="D3" s="165"/>
      <c r="E3" s="165"/>
      <c r="G3" s="47"/>
    </row>
    <row r="4" spans="1:7" ht="19.5" x14ac:dyDescent="0.25">
      <c r="A4" s="165" t="s">
        <v>122</v>
      </c>
      <c r="B4" s="165"/>
      <c r="C4" s="165"/>
      <c r="D4" s="165"/>
      <c r="E4" s="165"/>
    </row>
    <row r="5" spans="1:7" ht="19.5" x14ac:dyDescent="0.25">
      <c r="A5" s="165" t="s">
        <v>123</v>
      </c>
      <c r="B5" s="165"/>
      <c r="C5" s="165"/>
      <c r="D5" s="165"/>
      <c r="E5" s="165"/>
    </row>
    <row r="6" spans="1:7" ht="19.5" x14ac:dyDescent="0.25">
      <c r="A6" s="69"/>
      <c r="B6" s="69"/>
      <c r="C6" s="69"/>
      <c r="D6" s="69"/>
      <c r="E6" s="69"/>
    </row>
    <row r="7" spans="1:7" ht="19.5" x14ac:dyDescent="0.25">
      <c r="A7" s="165" t="s">
        <v>8</v>
      </c>
      <c r="B7" s="165"/>
      <c r="C7" s="165"/>
      <c r="D7" s="165"/>
      <c r="E7" s="165"/>
    </row>
    <row r="8" spans="1:7" ht="8.25" customHeight="1" x14ac:dyDescent="0.25">
      <c r="A8" s="32"/>
      <c r="B8" s="32"/>
      <c r="C8" s="32"/>
      <c r="D8" s="32"/>
      <c r="E8" s="70"/>
    </row>
    <row r="9" spans="1:7" ht="18.75" x14ac:dyDescent="0.25">
      <c r="A9" s="167" t="s">
        <v>23</v>
      </c>
      <c r="B9" s="167"/>
      <c r="C9" s="167"/>
      <c r="D9" s="167"/>
      <c r="E9" s="167"/>
    </row>
    <row r="10" spans="1:7" ht="4.5" customHeight="1" x14ac:dyDescent="0.25">
      <c r="A10" s="32"/>
      <c r="B10" s="32"/>
      <c r="C10" s="32"/>
      <c r="D10" s="32"/>
      <c r="E10" s="70"/>
    </row>
    <row r="11" spans="1:7" x14ac:dyDescent="0.25">
      <c r="A11" s="166" t="s">
        <v>9</v>
      </c>
      <c r="B11" s="166"/>
      <c r="C11" s="166"/>
      <c r="D11" s="166"/>
      <c r="E11" s="166"/>
      <c r="G11" s="140"/>
    </row>
    <row r="12" spans="1:7" ht="4.5" customHeight="1" x14ac:dyDescent="0.25">
      <c r="A12" s="40"/>
      <c r="B12" s="40"/>
      <c r="C12" s="40"/>
      <c r="D12" s="40"/>
      <c r="E12" s="40"/>
    </row>
    <row r="13" spans="1:7" ht="28.5" customHeight="1" x14ac:dyDescent="0.25">
      <c r="A13" s="162" t="s">
        <v>129</v>
      </c>
      <c r="B13" s="162"/>
      <c r="C13" s="162"/>
      <c r="D13" s="162"/>
      <c r="E13" s="162"/>
    </row>
    <row r="14" spans="1:7" ht="30" x14ac:dyDescent="0.25">
      <c r="A14" s="27" t="s">
        <v>389</v>
      </c>
      <c r="B14" s="27" t="s">
        <v>124</v>
      </c>
      <c r="C14" s="27" t="s">
        <v>117</v>
      </c>
      <c r="D14" s="27" t="s">
        <v>125</v>
      </c>
      <c r="E14" s="28" t="s">
        <v>10</v>
      </c>
    </row>
    <row r="15" spans="1:7" s="48" customFormat="1" ht="12" thickBot="1" x14ac:dyDescent="0.3">
      <c r="A15" s="19">
        <v>1</v>
      </c>
      <c r="B15" s="19">
        <v>2</v>
      </c>
      <c r="C15" s="19">
        <v>3</v>
      </c>
      <c r="D15" s="19">
        <v>4</v>
      </c>
      <c r="E15" s="34" t="s">
        <v>118</v>
      </c>
    </row>
    <row r="16" spans="1:7" ht="16.5" thickTop="1" x14ac:dyDescent="0.25">
      <c r="A16" s="71" t="s">
        <v>24</v>
      </c>
      <c r="B16" s="2"/>
      <c r="C16" s="2"/>
      <c r="D16" s="2"/>
      <c r="E16" s="3"/>
    </row>
    <row r="17" spans="1:11" x14ac:dyDescent="0.25">
      <c r="A17" s="72" t="s">
        <v>0</v>
      </c>
      <c r="B17" s="20">
        <f>B18+B19</f>
        <v>167273179</v>
      </c>
      <c r="C17" s="20">
        <f t="shared" ref="C17:D17" si="0">C18+C19</f>
        <v>46256039</v>
      </c>
      <c r="D17" s="20">
        <f t="shared" si="0"/>
        <v>213529218</v>
      </c>
      <c r="E17" s="21">
        <f>IFERROR(D17/B17*100,"-")</f>
        <v>127.65299211537075</v>
      </c>
      <c r="G17" s="73"/>
      <c r="H17" s="73"/>
    </row>
    <row r="18" spans="1:11" x14ac:dyDescent="0.25">
      <c r="A18" s="74" t="s">
        <v>11</v>
      </c>
      <c r="B18" s="22">
        <f>'Račun prihoda i rashoda'!B12</f>
        <v>167232400</v>
      </c>
      <c r="C18" s="22">
        <f>'Račun prihoda i rashoda'!C12</f>
        <v>46184414</v>
      </c>
      <c r="D18" s="22">
        <f>'Račun prihoda i rashoda'!D12</f>
        <v>213416814</v>
      </c>
      <c r="E18" s="23">
        <f t="shared" ref="E18:E23" si="1">IFERROR(D18/B18*100,"-")</f>
        <v>127.61690557571379</v>
      </c>
      <c r="G18" s="75"/>
      <c r="H18" s="75"/>
    </row>
    <row r="19" spans="1:11" x14ac:dyDescent="0.25">
      <c r="A19" s="74" t="s">
        <v>12</v>
      </c>
      <c r="B19" s="22">
        <f>'Račun prihoda i rashoda'!B20</f>
        <v>40779</v>
      </c>
      <c r="C19" s="22">
        <f>'Račun prihoda i rashoda'!C20</f>
        <v>71625</v>
      </c>
      <c r="D19" s="22">
        <f>'Račun prihoda i rashoda'!D20</f>
        <v>112404</v>
      </c>
      <c r="E19" s="23">
        <f t="shared" si="1"/>
        <v>275.64187449422496</v>
      </c>
      <c r="G19" s="75"/>
      <c r="H19" s="75"/>
    </row>
    <row r="20" spans="1:11" x14ac:dyDescent="0.25">
      <c r="A20" s="72" t="s">
        <v>1</v>
      </c>
      <c r="B20" s="20">
        <f>B21+B22</f>
        <v>172600026</v>
      </c>
      <c r="C20" s="20">
        <f t="shared" ref="C20:D20" si="2">C21+C22</f>
        <v>47195536</v>
      </c>
      <c r="D20" s="20">
        <f t="shared" si="2"/>
        <v>219795562</v>
      </c>
      <c r="E20" s="21">
        <f t="shared" si="1"/>
        <v>127.34387537114276</v>
      </c>
      <c r="G20" s="75"/>
      <c r="H20" s="75"/>
    </row>
    <row r="21" spans="1:11" x14ac:dyDescent="0.25">
      <c r="A21" s="74" t="s">
        <v>13</v>
      </c>
      <c r="B21" s="22">
        <f>'Račun prihoda i rashoda'!B25</f>
        <v>148474572</v>
      </c>
      <c r="C21" s="22">
        <f>'Račun prihoda i rashoda'!C25</f>
        <v>24381385</v>
      </c>
      <c r="D21" s="22">
        <f>'Račun prihoda i rashoda'!D25</f>
        <v>172855957</v>
      </c>
      <c r="E21" s="23">
        <f t="shared" si="1"/>
        <v>116.42125292673012</v>
      </c>
      <c r="G21" s="75"/>
      <c r="H21" s="75"/>
    </row>
    <row r="22" spans="1:11" x14ac:dyDescent="0.25">
      <c r="A22" s="74" t="s">
        <v>14</v>
      </c>
      <c r="B22" s="22">
        <f>'Račun prihoda i rashoda'!B33</f>
        <v>24125454</v>
      </c>
      <c r="C22" s="22">
        <f>'Račun prihoda i rashoda'!C33</f>
        <v>22814151</v>
      </c>
      <c r="D22" s="22">
        <f>'Račun prihoda i rashoda'!D33</f>
        <v>46939605</v>
      </c>
      <c r="E22" s="23">
        <f t="shared" si="1"/>
        <v>194.56464943623445</v>
      </c>
      <c r="G22" s="75"/>
      <c r="H22" s="75"/>
    </row>
    <row r="23" spans="1:11" x14ac:dyDescent="0.25">
      <c r="A23" s="76" t="s">
        <v>15</v>
      </c>
      <c r="B23" s="24">
        <f>B18+B19-B21-B22</f>
        <v>-5326847</v>
      </c>
      <c r="C23" s="24">
        <f t="shared" ref="C23" si="3">C18+C19-C21-C22</f>
        <v>-939497</v>
      </c>
      <c r="D23" s="26">
        <f>D18+D19-D21-D22</f>
        <v>-6266344</v>
      </c>
      <c r="E23" s="25">
        <f t="shared" si="1"/>
        <v>117.63701867164573</v>
      </c>
      <c r="G23" s="75"/>
      <c r="H23" s="75"/>
    </row>
    <row r="24" spans="1:11" x14ac:dyDescent="0.25">
      <c r="A24" s="77"/>
      <c r="B24" s="4"/>
      <c r="C24" s="4"/>
      <c r="D24" s="4"/>
      <c r="E24" s="5"/>
      <c r="G24" s="75"/>
      <c r="H24" s="75"/>
    </row>
    <row r="25" spans="1:11" x14ac:dyDescent="0.25">
      <c r="A25" s="71" t="s">
        <v>25</v>
      </c>
      <c r="B25" s="6"/>
      <c r="C25" s="6"/>
      <c r="D25" s="6"/>
      <c r="E25" s="7"/>
      <c r="G25" s="78"/>
      <c r="H25" s="78"/>
    </row>
    <row r="26" spans="1:11" x14ac:dyDescent="0.25">
      <c r="A26" s="74" t="s">
        <v>16</v>
      </c>
      <c r="B26" s="22">
        <f>'Račun financiranja'!B7</f>
        <v>3301640</v>
      </c>
      <c r="C26" s="22">
        <f>'Račun financiranja'!C7</f>
        <v>-1843688</v>
      </c>
      <c r="D26" s="22">
        <f>'Račun financiranja'!D7</f>
        <v>1457952</v>
      </c>
      <c r="E26" s="23">
        <f t="shared" ref="E26:E30" si="4">IFERROR(D26/B26*100,"-")</f>
        <v>44.158418240631931</v>
      </c>
      <c r="G26" s="75"/>
      <c r="H26" s="75"/>
    </row>
    <row r="27" spans="1:11" x14ac:dyDescent="0.25">
      <c r="A27" s="74" t="s">
        <v>17</v>
      </c>
      <c r="B27" s="22">
        <f>'Račun financiranja'!B11</f>
        <v>1382600</v>
      </c>
      <c r="C27" s="22">
        <f>'Račun financiranja'!C11</f>
        <v>2189950</v>
      </c>
      <c r="D27" s="22">
        <f>'Račun financiranja'!D11</f>
        <v>3572550</v>
      </c>
      <c r="E27" s="23">
        <f t="shared" si="4"/>
        <v>258.39360624909591</v>
      </c>
      <c r="G27" s="75"/>
      <c r="H27" s="75"/>
    </row>
    <row r="28" spans="1:11" x14ac:dyDescent="0.25">
      <c r="A28" s="76" t="s">
        <v>2</v>
      </c>
      <c r="B28" s="24">
        <f>B26-B27</f>
        <v>1919040</v>
      </c>
      <c r="C28" s="24">
        <f t="shared" ref="C28" si="5">C26-C27</f>
        <v>-4033638</v>
      </c>
      <c r="D28" s="26">
        <f>D26-D27</f>
        <v>-2114598</v>
      </c>
      <c r="E28" s="25">
        <f t="shared" si="4"/>
        <v>-110.19040770385193</v>
      </c>
      <c r="G28" s="75"/>
      <c r="H28" s="75"/>
    </row>
    <row r="29" spans="1:11" ht="10.5" customHeight="1" x14ac:dyDescent="0.25">
      <c r="A29" s="74"/>
      <c r="B29" s="22"/>
      <c r="C29" s="22"/>
      <c r="D29" s="22"/>
      <c r="E29" s="23"/>
      <c r="G29" s="75"/>
      <c r="H29" s="75"/>
    </row>
    <row r="30" spans="1:11" x14ac:dyDescent="0.25">
      <c r="A30" s="79" t="s">
        <v>110</v>
      </c>
      <c r="B30" s="35">
        <v>-49014666.689999998</v>
      </c>
      <c r="C30" s="36">
        <f>D30-B30</f>
        <v>0</v>
      </c>
      <c r="D30" s="35">
        <f>B30</f>
        <v>-49014666.689999998</v>
      </c>
      <c r="E30" s="37">
        <f t="shared" si="4"/>
        <v>100</v>
      </c>
      <c r="G30" s="80"/>
      <c r="H30" s="80"/>
      <c r="I30" s="81"/>
      <c r="J30" s="82"/>
      <c r="K30" s="82"/>
    </row>
    <row r="31" spans="1:11" ht="8.25" customHeight="1" x14ac:dyDescent="0.25">
      <c r="A31" s="77"/>
      <c r="B31" s="8"/>
      <c r="C31" s="8"/>
      <c r="D31" s="4"/>
      <c r="E31" s="5"/>
      <c r="G31" s="75"/>
      <c r="H31" s="75"/>
    </row>
    <row r="32" spans="1:11" x14ac:dyDescent="0.25">
      <c r="A32" s="83" t="s">
        <v>121</v>
      </c>
      <c r="B32" s="9"/>
      <c r="C32" s="9"/>
      <c r="D32" s="6"/>
      <c r="E32" s="7"/>
      <c r="G32" s="78"/>
      <c r="H32" s="78"/>
    </row>
    <row r="33" spans="1:10" x14ac:dyDescent="0.25">
      <c r="A33" s="74" t="s">
        <v>18</v>
      </c>
      <c r="B33" s="22">
        <v>-3862098</v>
      </c>
      <c r="C33" s="22">
        <f>D33-B33</f>
        <v>-1382008</v>
      </c>
      <c r="D33" s="22">
        <v>-5244106</v>
      </c>
      <c r="E33" s="23">
        <f t="shared" ref="E33:E35" si="6">IFERROR(D33/B33*100,"-")</f>
        <v>135.78386669628787</v>
      </c>
      <c r="G33" s="75"/>
      <c r="H33" s="75"/>
    </row>
    <row r="34" spans="1:10" x14ac:dyDescent="0.25">
      <c r="A34" s="74" t="s">
        <v>19</v>
      </c>
      <c r="B34" s="22">
        <v>7269905</v>
      </c>
      <c r="C34" s="22">
        <f>D34-B34</f>
        <v>6355143</v>
      </c>
      <c r="D34" s="22">
        <v>13625048</v>
      </c>
      <c r="E34" s="23">
        <f t="shared" si="6"/>
        <v>187.41713956372195</v>
      </c>
      <c r="G34" s="75"/>
      <c r="H34" s="75"/>
    </row>
    <row r="35" spans="1:10" x14ac:dyDescent="0.25">
      <c r="A35" s="76" t="s">
        <v>112</v>
      </c>
      <c r="B35" s="24">
        <f>B33+B34</f>
        <v>3407807</v>
      </c>
      <c r="C35" s="24">
        <f t="shared" ref="C35:D35" si="7">C33+C34</f>
        <v>4973135</v>
      </c>
      <c r="D35" s="24">
        <f t="shared" si="7"/>
        <v>8380942</v>
      </c>
      <c r="E35" s="25">
        <f t="shared" si="6"/>
        <v>245.93358720138787</v>
      </c>
      <c r="G35" s="75"/>
      <c r="H35" s="75"/>
      <c r="J35" s="78"/>
    </row>
    <row r="36" spans="1:10" x14ac:dyDescent="0.25">
      <c r="A36" s="77"/>
      <c r="B36" s="4"/>
      <c r="C36" s="4"/>
      <c r="D36" s="4"/>
      <c r="E36" s="5"/>
      <c r="G36" s="75"/>
      <c r="H36" s="75"/>
      <c r="J36" s="78"/>
    </row>
    <row r="37" spans="1:10" x14ac:dyDescent="0.25">
      <c r="A37" s="71" t="s">
        <v>20</v>
      </c>
      <c r="B37" s="84"/>
      <c r="C37" s="84"/>
      <c r="D37" s="84"/>
      <c r="E37" s="85"/>
      <c r="G37" s="78"/>
      <c r="H37" s="78"/>
    </row>
    <row r="38" spans="1:10" x14ac:dyDescent="0.25">
      <c r="A38" s="74" t="s">
        <v>21</v>
      </c>
      <c r="B38" s="86">
        <f>B18+B19+B26+B35</f>
        <v>173982626</v>
      </c>
      <c r="C38" s="86">
        <f>C18+C19+C26+C35</f>
        <v>49385486</v>
      </c>
      <c r="D38" s="86">
        <f>D18+D19+D26+D35</f>
        <v>223368112</v>
      </c>
      <c r="E38" s="66">
        <f t="shared" ref="E38:E39" si="8">IFERROR(D38/B38*100,"-")</f>
        <v>128.38529750666024</v>
      </c>
      <c r="G38" s="75"/>
      <c r="H38" s="75"/>
    </row>
    <row r="39" spans="1:10" x14ac:dyDescent="0.25">
      <c r="A39" s="74" t="s">
        <v>22</v>
      </c>
      <c r="B39" s="86">
        <f>B21+B22+B27</f>
        <v>173982626</v>
      </c>
      <c r="C39" s="86">
        <f t="shared" ref="C39" si="9">C21+C22+C27</f>
        <v>49385486</v>
      </c>
      <c r="D39" s="86">
        <f>D21+D22+D27</f>
        <v>223368112</v>
      </c>
      <c r="E39" s="66">
        <f t="shared" si="8"/>
        <v>128.38529750666024</v>
      </c>
      <c r="G39" s="75"/>
      <c r="H39" s="75"/>
    </row>
    <row r="40" spans="1:10" x14ac:dyDescent="0.25">
      <c r="A40" s="87" t="s">
        <v>3</v>
      </c>
      <c r="B40" s="29">
        <f>B23+B35+B28</f>
        <v>0</v>
      </c>
      <c r="C40" s="29">
        <f>C23+C35+C28</f>
        <v>0</v>
      </c>
      <c r="D40" s="29">
        <f>D23+D35+D28</f>
        <v>0</v>
      </c>
      <c r="E40" s="30"/>
      <c r="G40" s="75"/>
      <c r="H40" s="75"/>
    </row>
    <row r="41" spans="1:10" ht="31.5" customHeight="1" x14ac:dyDescent="0.25">
      <c r="A41" s="163" t="s">
        <v>113</v>
      </c>
      <c r="B41" s="163"/>
      <c r="C41" s="163"/>
      <c r="D41" s="163"/>
      <c r="E41" s="163"/>
    </row>
    <row r="43" spans="1:10" x14ac:dyDescent="0.25">
      <c r="B43" s="88"/>
      <c r="C43" s="88"/>
    </row>
    <row r="44" spans="1:10" x14ac:dyDescent="0.25">
      <c r="B44" s="78"/>
      <c r="C44" s="78"/>
    </row>
    <row r="45" spans="1:10" x14ac:dyDescent="0.25">
      <c r="C45" s="78"/>
    </row>
  </sheetData>
  <mergeCells count="9">
    <mergeCell ref="A13:E13"/>
    <mergeCell ref="A41:E41"/>
    <mergeCell ref="A1:E1"/>
    <mergeCell ref="A3:E3"/>
    <mergeCell ref="A4:E4"/>
    <mergeCell ref="A7:E7"/>
    <mergeCell ref="A11:E11"/>
    <mergeCell ref="A9:E9"/>
    <mergeCell ref="A5:E5"/>
  </mergeCells>
  <conditionalFormatting sqref="D33:D34">
    <cfRule type="containsBlanks" dxfId="10" priority="1">
      <formula>LEN(TRIM(D33))=0</formula>
    </cfRule>
  </conditionalFormatting>
  <pageMargins left="0.19685039370078741" right="0.19685039370078741" top="0.39370078740157483" bottom="0.39370078740157483" header="0.19685039370078741" footer="0.19685039370078741"/>
  <pageSetup paperSize="9" scale="78" orientation="landscape" r:id="rId1"/>
  <headerFooter>
    <oddFooter>&amp;C&amp;P</oddFooter>
  </headerFooter>
  <ignoredErrors>
    <ignoredError sqref="E24:E25 E36:E37 E31:E32 E40 E2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3"/>
  <sheetViews>
    <sheetView view="pageBreakPreview" topLeftCell="A25" zoomScale="80" zoomScaleNormal="80" zoomScaleSheetLayoutView="80" workbookViewId="0">
      <selection activeCell="J1472" sqref="J1472"/>
    </sheetView>
  </sheetViews>
  <sheetFormatPr defaultRowHeight="15.75" x14ac:dyDescent="0.25"/>
  <cols>
    <col min="1" max="1" width="86.42578125" style="41" customWidth="1"/>
    <col min="2" max="4" width="16.28515625" style="68" customWidth="1"/>
    <col min="5" max="5" width="9.7109375" style="68" customWidth="1"/>
    <col min="6" max="16384" width="9.140625" style="41"/>
  </cols>
  <sheetData>
    <row r="1" spans="1:7" x14ac:dyDescent="0.25">
      <c r="A1" s="166" t="s">
        <v>59</v>
      </c>
      <c r="B1" s="166"/>
      <c r="C1" s="166"/>
      <c r="D1" s="166"/>
      <c r="E1" s="166"/>
    </row>
    <row r="2" spans="1:7" x14ac:dyDescent="0.25">
      <c r="A2" s="40"/>
      <c r="B2" s="42"/>
      <c r="C2" s="42"/>
      <c r="D2" s="42"/>
      <c r="E2" s="43"/>
    </row>
    <row r="3" spans="1:7" ht="33.75" customHeight="1" x14ac:dyDescent="0.25">
      <c r="A3" s="164" t="s">
        <v>126</v>
      </c>
      <c r="B3" s="164"/>
      <c r="C3" s="164"/>
      <c r="D3" s="164"/>
      <c r="E3" s="164"/>
    </row>
    <row r="4" spans="1:7" x14ac:dyDescent="0.25">
      <c r="A4" s="10"/>
      <c r="B4" s="11"/>
      <c r="C4" s="11"/>
      <c r="D4" s="11"/>
      <c r="E4" s="11"/>
    </row>
    <row r="5" spans="1:7" ht="18.75" x14ac:dyDescent="0.25">
      <c r="A5" s="12" t="s">
        <v>4</v>
      </c>
      <c r="B5" s="45"/>
      <c r="C5" s="45"/>
      <c r="D5" s="45"/>
      <c r="E5" s="45"/>
    </row>
    <row r="6" spans="1:7" x14ac:dyDescent="0.25">
      <c r="A6" s="10"/>
      <c r="B6" s="11"/>
      <c r="C6" s="11"/>
      <c r="D6" s="11"/>
      <c r="E6" s="11"/>
    </row>
    <row r="7" spans="1:7" x14ac:dyDescent="0.25">
      <c r="A7" s="168" t="s">
        <v>376</v>
      </c>
      <c r="B7" s="168"/>
      <c r="C7" s="168"/>
      <c r="D7" s="168"/>
      <c r="E7" s="168"/>
    </row>
    <row r="8" spans="1:7" x14ac:dyDescent="0.25">
      <c r="A8" s="10"/>
      <c r="B8" s="11"/>
      <c r="C8" s="11"/>
      <c r="D8" s="11"/>
      <c r="E8" s="11"/>
    </row>
    <row r="9" spans="1:7" s="47" customFormat="1" ht="30" x14ac:dyDescent="0.25">
      <c r="A9" s="46" t="s">
        <v>377</v>
      </c>
      <c r="B9" s="27" t="s">
        <v>124</v>
      </c>
      <c r="C9" s="27" t="s">
        <v>117</v>
      </c>
      <c r="D9" s="27" t="s">
        <v>125</v>
      </c>
      <c r="E9" s="28" t="s">
        <v>10</v>
      </c>
    </row>
    <row r="10" spans="1:7" s="48" customFormat="1" ht="12" thickBot="1" x14ac:dyDescent="0.3">
      <c r="A10" s="19">
        <v>1</v>
      </c>
      <c r="B10" s="19">
        <v>2</v>
      </c>
      <c r="C10" s="19">
        <v>3</v>
      </c>
      <c r="D10" s="19">
        <v>4</v>
      </c>
      <c r="E10" s="39" t="s">
        <v>118</v>
      </c>
    </row>
    <row r="11" spans="1:7" s="47" customFormat="1" ht="16.5" thickTop="1" x14ac:dyDescent="0.25">
      <c r="A11" s="49" t="s">
        <v>39</v>
      </c>
      <c r="B11" s="50">
        <f>B12+B20</f>
        <v>167273179</v>
      </c>
      <c r="C11" s="50">
        <f t="shared" ref="C11:D11" si="0">C12+C20</f>
        <v>46256039</v>
      </c>
      <c r="D11" s="50">
        <f t="shared" si="0"/>
        <v>213529218</v>
      </c>
      <c r="E11" s="51">
        <f>IFERROR(D11/B11*100,"-")</f>
        <v>127.65299211537075</v>
      </c>
      <c r="G11" s="140"/>
    </row>
    <row r="12" spans="1:7" s="47" customFormat="1" ht="15" x14ac:dyDescent="0.25">
      <c r="A12" s="52" t="s">
        <v>11</v>
      </c>
      <c r="B12" s="53">
        <v>167232400</v>
      </c>
      <c r="C12" s="53">
        <v>46184414</v>
      </c>
      <c r="D12" s="53">
        <v>213416814</v>
      </c>
      <c r="E12" s="54">
        <v>127.62</v>
      </c>
    </row>
    <row r="13" spans="1:7" s="47" customFormat="1" ht="15" x14ac:dyDescent="0.25">
      <c r="A13" s="55" t="s">
        <v>26</v>
      </c>
      <c r="B13" s="56">
        <v>20013235</v>
      </c>
      <c r="C13" s="56">
        <v>5977785</v>
      </c>
      <c r="D13" s="56">
        <v>25991020</v>
      </c>
      <c r="E13" s="57">
        <v>129.87</v>
      </c>
    </row>
    <row r="14" spans="1:7" s="47" customFormat="1" ht="15" customHeight="1" x14ac:dyDescent="0.25">
      <c r="A14" s="55" t="s">
        <v>29</v>
      </c>
      <c r="B14" s="56">
        <v>97956125</v>
      </c>
      <c r="C14" s="56">
        <v>33665239</v>
      </c>
      <c r="D14" s="56">
        <v>131621364</v>
      </c>
      <c r="E14" s="58">
        <v>134.37</v>
      </c>
    </row>
    <row r="15" spans="1:7" s="47" customFormat="1" ht="15" x14ac:dyDescent="0.25">
      <c r="A15" s="55" t="s">
        <v>32</v>
      </c>
      <c r="B15" s="56">
        <v>567217</v>
      </c>
      <c r="C15" s="56">
        <v>217750</v>
      </c>
      <c r="D15" s="56">
        <v>784967</v>
      </c>
      <c r="E15" s="58">
        <v>138.38999999999999</v>
      </c>
    </row>
    <row r="16" spans="1:7" s="47" customFormat="1" ht="15" customHeight="1" x14ac:dyDescent="0.25">
      <c r="A16" s="55" t="s">
        <v>34</v>
      </c>
      <c r="B16" s="56">
        <v>8168806</v>
      </c>
      <c r="C16" s="56">
        <v>671564</v>
      </c>
      <c r="D16" s="56">
        <v>8840370</v>
      </c>
      <c r="E16" s="57">
        <v>108.22</v>
      </c>
    </row>
    <row r="17" spans="1:5" s="47" customFormat="1" ht="30" x14ac:dyDescent="0.25">
      <c r="A17" s="55" t="s">
        <v>35</v>
      </c>
      <c r="B17" s="56">
        <v>13765993</v>
      </c>
      <c r="C17" s="56">
        <v>629620</v>
      </c>
      <c r="D17" s="56">
        <v>14395613</v>
      </c>
      <c r="E17" s="57">
        <v>104.57</v>
      </c>
    </row>
    <row r="18" spans="1:5" s="47" customFormat="1" ht="15" x14ac:dyDescent="0.25">
      <c r="A18" s="55" t="s">
        <v>62</v>
      </c>
      <c r="B18" s="56">
        <v>26663549</v>
      </c>
      <c r="C18" s="56">
        <v>5022387</v>
      </c>
      <c r="D18" s="56">
        <v>31685936</v>
      </c>
      <c r="E18" s="58">
        <v>118.84</v>
      </c>
    </row>
    <row r="19" spans="1:5" s="47" customFormat="1" ht="15" x14ac:dyDescent="0.25">
      <c r="A19" s="55" t="s">
        <v>63</v>
      </c>
      <c r="B19" s="56">
        <v>97475</v>
      </c>
      <c r="C19" s="56">
        <v>69</v>
      </c>
      <c r="D19" s="56">
        <v>97544</v>
      </c>
      <c r="E19" s="58">
        <v>100.07</v>
      </c>
    </row>
    <row r="20" spans="1:5" s="47" customFormat="1" ht="15" x14ac:dyDescent="0.25">
      <c r="A20" s="52" t="s">
        <v>12</v>
      </c>
      <c r="B20" s="53">
        <v>40779</v>
      </c>
      <c r="C20" s="53">
        <v>71625</v>
      </c>
      <c r="D20" s="53">
        <v>112404</v>
      </c>
      <c r="E20" s="54">
        <v>275.64</v>
      </c>
    </row>
    <row r="21" spans="1:5" s="47" customFormat="1" ht="15" x14ac:dyDescent="0.25">
      <c r="A21" s="55" t="s">
        <v>37</v>
      </c>
      <c r="B21" s="56">
        <v>1327</v>
      </c>
      <c r="C21" s="56">
        <v>2443</v>
      </c>
      <c r="D21" s="56">
        <v>3770</v>
      </c>
      <c r="E21" s="58">
        <v>284.10000000000002</v>
      </c>
    </row>
    <row r="22" spans="1:5" s="47" customFormat="1" ht="15" x14ac:dyDescent="0.25">
      <c r="A22" s="55" t="s">
        <v>64</v>
      </c>
      <c r="B22" s="56">
        <v>39452</v>
      </c>
      <c r="C22" s="56">
        <v>69182</v>
      </c>
      <c r="D22" s="56">
        <v>108634</v>
      </c>
      <c r="E22" s="57">
        <v>275.36</v>
      </c>
    </row>
    <row r="23" spans="1:5" s="47" customFormat="1" ht="15" x14ac:dyDescent="0.25">
      <c r="A23" s="59"/>
      <c r="B23" s="60"/>
      <c r="C23" s="60"/>
      <c r="D23" s="60"/>
      <c r="E23" s="61"/>
    </row>
    <row r="24" spans="1:5" x14ac:dyDescent="0.25">
      <c r="A24" s="49" t="s">
        <v>51</v>
      </c>
      <c r="B24" s="50">
        <f>B25+B33</f>
        <v>172600026</v>
      </c>
      <c r="C24" s="50">
        <f>C25+C33</f>
        <v>47195536</v>
      </c>
      <c r="D24" s="50">
        <f>D25+D33</f>
        <v>219795562</v>
      </c>
      <c r="E24" s="51">
        <f>IFERROR(D24/B24*100,"-")</f>
        <v>127.34387537114276</v>
      </c>
    </row>
    <row r="25" spans="1:5" x14ac:dyDescent="0.25">
      <c r="A25" s="52" t="s">
        <v>13</v>
      </c>
      <c r="B25" s="53">
        <v>148474572</v>
      </c>
      <c r="C25" s="53">
        <v>24381385</v>
      </c>
      <c r="D25" s="53">
        <v>172855957</v>
      </c>
      <c r="E25" s="54">
        <v>116.42</v>
      </c>
    </row>
    <row r="26" spans="1:5" x14ac:dyDescent="0.25">
      <c r="A26" s="55" t="s">
        <v>40</v>
      </c>
      <c r="B26" s="56">
        <v>95341177</v>
      </c>
      <c r="C26" s="56">
        <v>18414257</v>
      </c>
      <c r="D26" s="56">
        <v>113755434</v>
      </c>
      <c r="E26" s="57">
        <v>119.31</v>
      </c>
    </row>
    <row r="27" spans="1:5" x14ac:dyDescent="0.25">
      <c r="A27" s="55" t="s">
        <v>41</v>
      </c>
      <c r="B27" s="56">
        <v>42983051</v>
      </c>
      <c r="C27" s="56">
        <v>3323913</v>
      </c>
      <c r="D27" s="56">
        <v>46306964</v>
      </c>
      <c r="E27" s="58">
        <v>107.73</v>
      </c>
    </row>
    <row r="28" spans="1:5" x14ac:dyDescent="0.25">
      <c r="A28" s="55" t="s">
        <v>42</v>
      </c>
      <c r="B28" s="56">
        <v>431457</v>
      </c>
      <c r="C28" s="56">
        <v>35451</v>
      </c>
      <c r="D28" s="56">
        <v>466908</v>
      </c>
      <c r="E28" s="58">
        <v>108.22</v>
      </c>
    </row>
    <row r="29" spans="1:5" x14ac:dyDescent="0.25">
      <c r="A29" s="55" t="s">
        <v>43</v>
      </c>
      <c r="B29" s="56">
        <v>1406640</v>
      </c>
      <c r="C29" s="56">
        <v>137300</v>
      </c>
      <c r="D29" s="56">
        <v>1543940</v>
      </c>
      <c r="E29" s="58">
        <v>109.76</v>
      </c>
    </row>
    <row r="30" spans="1:5" x14ac:dyDescent="0.25">
      <c r="A30" s="55" t="s">
        <v>44</v>
      </c>
      <c r="B30" s="56">
        <v>1448506</v>
      </c>
      <c r="C30" s="56">
        <v>1091762</v>
      </c>
      <c r="D30" s="56">
        <v>2540268</v>
      </c>
      <c r="E30" s="58">
        <v>175.37</v>
      </c>
    </row>
    <row r="31" spans="1:5" x14ac:dyDescent="0.25">
      <c r="A31" s="55" t="s">
        <v>45</v>
      </c>
      <c r="B31" s="56">
        <v>4903022</v>
      </c>
      <c r="C31" s="56">
        <v>1148227</v>
      </c>
      <c r="D31" s="56">
        <v>6051249</v>
      </c>
      <c r="E31" s="58">
        <v>123.42</v>
      </c>
    </row>
    <row r="32" spans="1:5" x14ac:dyDescent="0.25">
      <c r="A32" s="55" t="s">
        <v>46</v>
      </c>
      <c r="B32" s="56">
        <v>1960719</v>
      </c>
      <c r="C32" s="56">
        <v>230475</v>
      </c>
      <c r="D32" s="56">
        <v>2191194</v>
      </c>
      <c r="E32" s="58">
        <v>111.75</v>
      </c>
    </row>
    <row r="33" spans="1:5" x14ac:dyDescent="0.25">
      <c r="A33" s="52" t="s">
        <v>14</v>
      </c>
      <c r="B33" s="53">
        <v>24125454</v>
      </c>
      <c r="C33" s="53">
        <v>22814151</v>
      </c>
      <c r="D33" s="53">
        <v>46939605</v>
      </c>
      <c r="E33" s="54">
        <v>194.56</v>
      </c>
    </row>
    <row r="34" spans="1:5" x14ac:dyDescent="0.25">
      <c r="A34" s="55" t="s">
        <v>47</v>
      </c>
      <c r="B34" s="139">
        <v>7060334</v>
      </c>
      <c r="C34" s="139">
        <v>-1136018</v>
      </c>
      <c r="D34" s="139">
        <v>5924316</v>
      </c>
      <c r="E34" s="57">
        <v>83.91</v>
      </c>
    </row>
    <row r="35" spans="1:5" x14ac:dyDescent="0.25">
      <c r="A35" s="55" t="s">
        <v>48</v>
      </c>
      <c r="B35" s="56">
        <v>11292516</v>
      </c>
      <c r="C35" s="56">
        <v>800939</v>
      </c>
      <c r="D35" s="56">
        <v>12093455</v>
      </c>
      <c r="E35" s="58">
        <v>107.09</v>
      </c>
    </row>
    <row r="36" spans="1:5" x14ac:dyDescent="0.25">
      <c r="A36" s="55" t="s">
        <v>50</v>
      </c>
      <c r="B36" s="56">
        <v>5772604</v>
      </c>
      <c r="C36" s="56">
        <v>23149230</v>
      </c>
      <c r="D36" s="56">
        <v>28921834</v>
      </c>
      <c r="E36" s="58">
        <v>501.02</v>
      </c>
    </row>
    <row r="37" spans="1:5" x14ac:dyDescent="0.25">
      <c r="A37" s="32"/>
      <c r="B37" s="42"/>
      <c r="C37" s="42"/>
      <c r="D37" s="42"/>
      <c r="E37" s="42"/>
    </row>
    <row r="38" spans="1:5" x14ac:dyDescent="0.25">
      <c r="A38" s="32"/>
      <c r="B38" s="42"/>
      <c r="C38" s="42"/>
      <c r="D38" s="42"/>
      <c r="E38" s="42"/>
    </row>
    <row r="39" spans="1:5" x14ac:dyDescent="0.25">
      <c r="A39" s="32"/>
      <c r="B39" s="42"/>
      <c r="C39" s="42"/>
      <c r="D39" s="42"/>
      <c r="E39" s="42"/>
    </row>
    <row r="40" spans="1:5" x14ac:dyDescent="0.25">
      <c r="A40" s="32"/>
      <c r="B40" s="42"/>
      <c r="C40" s="42"/>
      <c r="D40" s="42"/>
      <c r="E40" s="42"/>
    </row>
    <row r="41" spans="1:5" x14ac:dyDescent="0.25">
      <c r="A41" s="168" t="s">
        <v>392</v>
      </c>
      <c r="B41" s="168"/>
      <c r="C41" s="168"/>
      <c r="D41" s="168"/>
      <c r="E41" s="168"/>
    </row>
    <row r="42" spans="1:5" x14ac:dyDescent="0.25">
      <c r="A42" s="32"/>
      <c r="B42" s="42"/>
      <c r="C42" s="42"/>
      <c r="D42" s="42"/>
      <c r="E42" s="42"/>
    </row>
    <row r="43" spans="1:5" ht="30" x14ac:dyDescent="0.25">
      <c r="A43" s="46" t="s">
        <v>377</v>
      </c>
      <c r="B43" s="27" t="s">
        <v>124</v>
      </c>
      <c r="C43" s="27" t="s">
        <v>117</v>
      </c>
      <c r="D43" s="27" t="s">
        <v>125</v>
      </c>
      <c r="E43" s="27" t="s">
        <v>10</v>
      </c>
    </row>
    <row r="44" spans="1:5" s="48" customFormat="1" ht="12" thickBot="1" x14ac:dyDescent="0.3">
      <c r="A44" s="17">
        <v>1</v>
      </c>
      <c r="B44" s="17">
        <v>2</v>
      </c>
      <c r="C44" s="17">
        <v>3</v>
      </c>
      <c r="D44" s="17">
        <v>4</v>
      </c>
      <c r="E44" s="38" t="s">
        <v>118</v>
      </c>
    </row>
    <row r="45" spans="1:5" s="47" customFormat="1" thickTop="1" x14ac:dyDescent="0.25">
      <c r="A45" s="62" t="s">
        <v>39</v>
      </c>
      <c r="B45" s="63">
        <f>B46+B48+B50+B53+B56+B59</f>
        <v>167273179</v>
      </c>
      <c r="C45" s="63">
        <f>C46+C48+C50+C53+C56+C59</f>
        <v>46256039</v>
      </c>
      <c r="D45" s="63">
        <f t="shared" ref="D45" si="1">D46+D48+D50+D53+D56+D59</f>
        <v>213529218</v>
      </c>
      <c r="E45" s="64">
        <f>IFERROR(D45/B45*100,"-")</f>
        <v>127.65299211537075</v>
      </c>
    </row>
    <row r="46" spans="1:5" x14ac:dyDescent="0.25">
      <c r="A46" s="142" t="s">
        <v>378</v>
      </c>
      <c r="B46" s="138">
        <v>20088048</v>
      </c>
      <c r="C46" s="138">
        <v>6531149</v>
      </c>
      <c r="D46" s="138">
        <v>26619197</v>
      </c>
      <c r="E46" s="143">
        <v>132.51</v>
      </c>
    </row>
    <row r="47" spans="1:5" x14ac:dyDescent="0.25">
      <c r="A47" s="144" t="s">
        <v>27</v>
      </c>
      <c r="B47" s="139">
        <v>20088048</v>
      </c>
      <c r="C47" s="139">
        <v>6531149</v>
      </c>
      <c r="D47" s="139">
        <v>26619197</v>
      </c>
      <c r="E47" s="65">
        <v>132.51</v>
      </c>
    </row>
    <row r="48" spans="1:5" x14ac:dyDescent="0.25">
      <c r="A48" s="142" t="s">
        <v>379</v>
      </c>
      <c r="B48" s="138">
        <v>13850304</v>
      </c>
      <c r="C48" s="138">
        <v>621212</v>
      </c>
      <c r="D48" s="138">
        <v>14471516</v>
      </c>
      <c r="E48" s="143">
        <v>104.49</v>
      </c>
    </row>
    <row r="49" spans="1:5" x14ac:dyDescent="0.25">
      <c r="A49" s="144" t="s">
        <v>36</v>
      </c>
      <c r="B49" s="139">
        <v>13850304</v>
      </c>
      <c r="C49" s="139">
        <v>621212</v>
      </c>
      <c r="D49" s="139">
        <v>14471516</v>
      </c>
      <c r="E49" s="65">
        <v>104.49</v>
      </c>
    </row>
    <row r="50" spans="1:5" x14ac:dyDescent="0.25">
      <c r="A50" s="142" t="s">
        <v>380</v>
      </c>
      <c r="B50" s="138">
        <v>46541247</v>
      </c>
      <c r="C50" s="138">
        <v>4916474</v>
      </c>
      <c r="D50" s="138">
        <v>51457721</v>
      </c>
      <c r="E50" s="143">
        <v>110.56</v>
      </c>
    </row>
    <row r="51" spans="1:5" x14ac:dyDescent="0.25">
      <c r="A51" s="144" t="s">
        <v>33</v>
      </c>
      <c r="B51" s="139">
        <v>34558114</v>
      </c>
      <c r="C51" s="139">
        <v>5427033</v>
      </c>
      <c r="D51" s="139">
        <v>39985147</v>
      </c>
      <c r="E51" s="65">
        <v>115.7</v>
      </c>
    </row>
    <row r="52" spans="1:5" x14ac:dyDescent="0.25">
      <c r="A52" s="144" t="s">
        <v>28</v>
      </c>
      <c r="B52" s="139">
        <v>11983133</v>
      </c>
      <c r="C52" s="139">
        <v>-510559</v>
      </c>
      <c r="D52" s="139">
        <v>11472574</v>
      </c>
      <c r="E52" s="65">
        <v>95.74</v>
      </c>
    </row>
    <row r="53" spans="1:5" x14ac:dyDescent="0.25">
      <c r="A53" s="142" t="s">
        <v>381</v>
      </c>
      <c r="B53" s="138">
        <v>86582327</v>
      </c>
      <c r="C53" s="138">
        <v>34025048</v>
      </c>
      <c r="D53" s="138">
        <v>120607375</v>
      </c>
      <c r="E53" s="143">
        <v>139.30000000000001</v>
      </c>
    </row>
    <row r="54" spans="1:5" x14ac:dyDescent="0.25">
      <c r="A54" s="144" t="s">
        <v>30</v>
      </c>
      <c r="B54" s="139">
        <v>14265709</v>
      </c>
      <c r="C54" s="139">
        <v>17434663</v>
      </c>
      <c r="D54" s="139">
        <v>31700372</v>
      </c>
      <c r="E54" s="65">
        <v>222.21</v>
      </c>
    </row>
    <row r="55" spans="1:5" x14ac:dyDescent="0.25">
      <c r="A55" s="144" t="s">
        <v>31</v>
      </c>
      <c r="B55" s="139">
        <v>72316618</v>
      </c>
      <c r="C55" s="139">
        <v>16590385</v>
      </c>
      <c r="D55" s="139">
        <v>88907003</v>
      </c>
      <c r="E55" s="65">
        <v>122.94</v>
      </c>
    </row>
    <row r="56" spans="1:5" x14ac:dyDescent="0.25">
      <c r="A56" s="142" t="s">
        <v>382</v>
      </c>
      <c r="B56" s="138">
        <v>115449</v>
      </c>
      <c r="C56" s="138">
        <v>85831</v>
      </c>
      <c r="D56" s="138">
        <v>201280</v>
      </c>
      <c r="E56" s="143">
        <v>174.35</v>
      </c>
    </row>
    <row r="57" spans="1:5" x14ac:dyDescent="0.25">
      <c r="A57" s="144" t="s">
        <v>61</v>
      </c>
      <c r="B57" s="139">
        <v>115449</v>
      </c>
      <c r="C57" s="139">
        <v>84461</v>
      </c>
      <c r="D57" s="139">
        <v>199910</v>
      </c>
      <c r="E57" s="65">
        <v>173.16</v>
      </c>
    </row>
    <row r="58" spans="1:5" x14ac:dyDescent="0.25">
      <c r="A58" s="144" t="s">
        <v>119</v>
      </c>
      <c r="B58" s="139">
        <v>0</v>
      </c>
      <c r="C58" s="139">
        <v>1370</v>
      </c>
      <c r="D58" s="139">
        <v>1370</v>
      </c>
      <c r="E58" s="66" t="s">
        <v>394</v>
      </c>
    </row>
    <row r="59" spans="1:5" x14ac:dyDescent="0.25">
      <c r="A59" s="142" t="s">
        <v>383</v>
      </c>
      <c r="B59" s="138">
        <v>95804</v>
      </c>
      <c r="C59" s="138">
        <v>76325</v>
      </c>
      <c r="D59" s="138">
        <v>172129</v>
      </c>
      <c r="E59" s="143">
        <v>179.67</v>
      </c>
    </row>
    <row r="60" spans="1:5" x14ac:dyDescent="0.25">
      <c r="A60" s="144" t="s">
        <v>38</v>
      </c>
      <c r="B60" s="139">
        <v>95804</v>
      </c>
      <c r="C60" s="139">
        <v>75625</v>
      </c>
      <c r="D60" s="139">
        <v>171429</v>
      </c>
      <c r="E60" s="65">
        <v>178.94</v>
      </c>
    </row>
    <row r="61" spans="1:5" x14ac:dyDescent="0.25">
      <c r="A61" s="144" t="s">
        <v>130</v>
      </c>
      <c r="B61" s="139">
        <v>0</v>
      </c>
      <c r="C61" s="139">
        <v>700</v>
      </c>
      <c r="D61" s="139">
        <v>700</v>
      </c>
      <c r="E61" s="66" t="s">
        <v>394</v>
      </c>
    </row>
    <row r="62" spans="1:5" x14ac:dyDescent="0.25">
      <c r="A62" s="55"/>
      <c r="B62" s="67"/>
      <c r="C62" s="67"/>
      <c r="D62" s="67"/>
      <c r="E62" s="66"/>
    </row>
    <row r="63" spans="1:5" x14ac:dyDescent="0.25">
      <c r="A63" s="32"/>
      <c r="B63" s="42"/>
      <c r="C63" s="42"/>
      <c r="D63" s="42"/>
      <c r="E63" s="42"/>
    </row>
    <row r="64" spans="1:5" x14ac:dyDescent="0.25">
      <c r="A64" s="49" t="s">
        <v>51</v>
      </c>
      <c r="B64" s="50">
        <f>B65+B67+B69+B72+B75+B78+B81</f>
        <v>172600026</v>
      </c>
      <c r="C64" s="50">
        <f t="shared" ref="C64" si="2">C65+C67+C69+C72+C75+C78+C81</f>
        <v>47195536</v>
      </c>
      <c r="D64" s="50">
        <f>D65+D67+D69+D72+D75+D78+D81</f>
        <v>219795562</v>
      </c>
      <c r="E64" s="51">
        <f>IFERROR(D64/B64*100,"-")</f>
        <v>127.34387537114276</v>
      </c>
    </row>
    <row r="65" spans="1:5" x14ac:dyDescent="0.25">
      <c r="A65" s="142" t="s">
        <v>378</v>
      </c>
      <c r="B65" s="138">
        <v>24005144</v>
      </c>
      <c r="C65" s="138">
        <v>9530502</v>
      </c>
      <c r="D65" s="138">
        <v>33535646</v>
      </c>
      <c r="E65" s="143">
        <v>139.69999999999999</v>
      </c>
    </row>
    <row r="66" spans="1:5" x14ac:dyDescent="0.25">
      <c r="A66" s="144" t="s">
        <v>27</v>
      </c>
      <c r="B66" s="139">
        <v>24005144</v>
      </c>
      <c r="C66" s="139">
        <v>9530502</v>
      </c>
      <c r="D66" s="139">
        <v>33535646</v>
      </c>
      <c r="E66" s="65">
        <v>139.69999999999999</v>
      </c>
    </row>
    <row r="67" spans="1:5" x14ac:dyDescent="0.25">
      <c r="A67" s="142" t="s">
        <v>379</v>
      </c>
      <c r="B67" s="138">
        <v>14176713</v>
      </c>
      <c r="C67" s="138">
        <v>149619</v>
      </c>
      <c r="D67" s="138">
        <v>14326332</v>
      </c>
      <c r="E67" s="143">
        <v>101.06</v>
      </c>
    </row>
    <row r="68" spans="1:5" x14ac:dyDescent="0.25">
      <c r="A68" s="144" t="s">
        <v>36</v>
      </c>
      <c r="B68" s="139">
        <v>14176713</v>
      </c>
      <c r="C68" s="139">
        <v>149619</v>
      </c>
      <c r="D68" s="139">
        <v>14326332</v>
      </c>
      <c r="E68" s="65">
        <v>101.06</v>
      </c>
    </row>
    <row r="69" spans="1:5" x14ac:dyDescent="0.25">
      <c r="A69" s="142" t="s">
        <v>380</v>
      </c>
      <c r="B69" s="138">
        <v>45089533</v>
      </c>
      <c r="C69" s="138">
        <v>7158301</v>
      </c>
      <c r="D69" s="138">
        <v>52247834</v>
      </c>
      <c r="E69" s="143">
        <v>115.88</v>
      </c>
    </row>
    <row r="70" spans="1:5" x14ac:dyDescent="0.25">
      <c r="A70" s="144" t="s">
        <v>33</v>
      </c>
      <c r="B70" s="139">
        <v>33627691</v>
      </c>
      <c r="C70" s="139">
        <v>7331616</v>
      </c>
      <c r="D70" s="139">
        <v>40959307</v>
      </c>
      <c r="E70" s="65">
        <v>121.8</v>
      </c>
    </row>
    <row r="71" spans="1:5" x14ac:dyDescent="0.25">
      <c r="A71" s="144" t="s">
        <v>28</v>
      </c>
      <c r="B71" s="139">
        <v>11461842</v>
      </c>
      <c r="C71" s="139">
        <v>-173315</v>
      </c>
      <c r="D71" s="139">
        <v>11288527</v>
      </c>
      <c r="E71" s="65">
        <v>98.49</v>
      </c>
    </row>
    <row r="72" spans="1:5" x14ac:dyDescent="0.25">
      <c r="A72" s="142" t="s">
        <v>381</v>
      </c>
      <c r="B72" s="138">
        <v>85798353</v>
      </c>
      <c r="C72" s="138">
        <v>31997307</v>
      </c>
      <c r="D72" s="138">
        <v>117795660</v>
      </c>
      <c r="E72" s="143">
        <v>137.29</v>
      </c>
    </row>
    <row r="73" spans="1:5" x14ac:dyDescent="0.25">
      <c r="A73" s="144" t="s">
        <v>30</v>
      </c>
      <c r="B73" s="139">
        <v>13594147</v>
      </c>
      <c r="C73" s="139">
        <v>14510240</v>
      </c>
      <c r="D73" s="139">
        <v>28104387</v>
      </c>
      <c r="E73" s="65">
        <v>206.74</v>
      </c>
    </row>
    <row r="74" spans="1:5" x14ac:dyDescent="0.25">
      <c r="A74" s="144" t="s">
        <v>31</v>
      </c>
      <c r="B74" s="139">
        <v>72204206</v>
      </c>
      <c r="C74" s="139">
        <v>17487067</v>
      </c>
      <c r="D74" s="139">
        <v>89691273</v>
      </c>
      <c r="E74" s="65">
        <v>124.22</v>
      </c>
    </row>
    <row r="75" spans="1:5" x14ac:dyDescent="0.25">
      <c r="A75" s="142" t="s">
        <v>382</v>
      </c>
      <c r="B75" s="138">
        <v>116132</v>
      </c>
      <c r="C75" s="138">
        <v>106705</v>
      </c>
      <c r="D75" s="138">
        <v>222837</v>
      </c>
      <c r="E75" s="143">
        <v>191.88</v>
      </c>
    </row>
    <row r="76" spans="1:5" x14ac:dyDescent="0.25">
      <c r="A76" s="144" t="s">
        <v>61</v>
      </c>
      <c r="B76" s="139">
        <v>116132</v>
      </c>
      <c r="C76" s="139">
        <v>105335</v>
      </c>
      <c r="D76" s="139">
        <v>221467</v>
      </c>
      <c r="E76" s="65">
        <v>190.7</v>
      </c>
    </row>
    <row r="77" spans="1:5" x14ac:dyDescent="0.25">
      <c r="A77" s="144" t="s">
        <v>119</v>
      </c>
      <c r="B77" s="139">
        <v>0</v>
      </c>
      <c r="C77" s="139">
        <v>1370</v>
      </c>
      <c r="D77" s="139">
        <v>1370</v>
      </c>
      <c r="E77" s="66" t="s">
        <v>394</v>
      </c>
    </row>
    <row r="78" spans="1:5" x14ac:dyDescent="0.25">
      <c r="A78" s="142" t="s">
        <v>383</v>
      </c>
      <c r="B78" s="138">
        <v>114151</v>
      </c>
      <c r="C78" s="138">
        <v>96790</v>
      </c>
      <c r="D78" s="138">
        <v>210941</v>
      </c>
      <c r="E78" s="143">
        <v>184.79</v>
      </c>
    </row>
    <row r="79" spans="1:5" x14ac:dyDescent="0.25">
      <c r="A79" s="144" t="s">
        <v>38</v>
      </c>
      <c r="B79" s="139">
        <v>114151</v>
      </c>
      <c r="C79" s="139">
        <v>96090</v>
      </c>
      <c r="D79" s="139">
        <v>210241</v>
      </c>
      <c r="E79" s="65">
        <v>184.18</v>
      </c>
    </row>
    <row r="80" spans="1:5" x14ac:dyDescent="0.25">
      <c r="A80" s="144" t="s">
        <v>130</v>
      </c>
      <c r="B80" s="139">
        <v>0</v>
      </c>
      <c r="C80" s="139">
        <v>700</v>
      </c>
      <c r="D80" s="139">
        <v>700</v>
      </c>
      <c r="E80" s="66" t="s">
        <v>394</v>
      </c>
    </row>
    <row r="81" spans="1:5" x14ac:dyDescent="0.25">
      <c r="A81" s="142" t="s">
        <v>384</v>
      </c>
      <c r="B81" s="138">
        <v>3300000</v>
      </c>
      <c r="C81" s="138">
        <v>-1843688</v>
      </c>
      <c r="D81" s="138">
        <v>1456312</v>
      </c>
      <c r="E81" s="143">
        <v>44.13</v>
      </c>
    </row>
    <row r="82" spans="1:5" x14ac:dyDescent="0.25">
      <c r="A82" s="144" t="s">
        <v>49</v>
      </c>
      <c r="B82" s="139">
        <v>3300000</v>
      </c>
      <c r="C82" s="139">
        <v>-1843688</v>
      </c>
      <c r="D82" s="139">
        <v>1456312</v>
      </c>
      <c r="E82" s="65">
        <v>44.13</v>
      </c>
    </row>
    <row r="83" spans="1:5" x14ac:dyDescent="0.25">
      <c r="A83" s="32"/>
      <c r="B83" s="42"/>
      <c r="C83" s="42"/>
      <c r="D83" s="42"/>
      <c r="E83" s="42"/>
    </row>
    <row r="84" spans="1:5" x14ac:dyDescent="0.25">
      <c r="A84" s="32"/>
      <c r="B84" s="42"/>
      <c r="C84" s="42"/>
      <c r="D84" s="42"/>
      <c r="E84" s="42"/>
    </row>
    <row r="85" spans="1:5" x14ac:dyDescent="0.25">
      <c r="A85" s="32"/>
      <c r="B85" s="42"/>
      <c r="C85" s="42"/>
      <c r="D85" s="42"/>
      <c r="E85" s="42"/>
    </row>
    <row r="86" spans="1:5" x14ac:dyDescent="0.25">
      <c r="A86" s="32"/>
      <c r="B86" s="42"/>
      <c r="C86" s="42"/>
      <c r="D86" s="42"/>
      <c r="E86" s="42"/>
    </row>
    <row r="87" spans="1:5" x14ac:dyDescent="0.25">
      <c r="A87" s="32"/>
      <c r="B87" s="42"/>
      <c r="C87" s="42"/>
      <c r="D87" s="42"/>
      <c r="E87" s="42"/>
    </row>
    <row r="88" spans="1:5" x14ac:dyDescent="0.25">
      <c r="A88" s="32"/>
      <c r="B88" s="42"/>
      <c r="C88" s="42"/>
      <c r="D88" s="42"/>
      <c r="E88" s="42"/>
    </row>
    <row r="89" spans="1:5" x14ac:dyDescent="0.25">
      <c r="A89" s="32"/>
      <c r="B89" s="42"/>
      <c r="C89" s="42"/>
      <c r="D89" s="42"/>
      <c r="E89" s="42"/>
    </row>
    <row r="90" spans="1:5" x14ac:dyDescent="0.25">
      <c r="A90" s="32"/>
      <c r="B90" s="42"/>
      <c r="C90" s="42"/>
      <c r="D90" s="42"/>
      <c r="E90" s="42"/>
    </row>
    <row r="91" spans="1:5" x14ac:dyDescent="0.25">
      <c r="A91" s="32"/>
      <c r="B91" s="42"/>
      <c r="C91" s="42"/>
      <c r="D91" s="42"/>
      <c r="E91" s="42"/>
    </row>
    <row r="92" spans="1:5" x14ac:dyDescent="0.25">
      <c r="A92" s="32"/>
      <c r="B92" s="42"/>
      <c r="C92" s="42"/>
      <c r="D92" s="42"/>
      <c r="E92" s="42"/>
    </row>
    <row r="93" spans="1:5" x14ac:dyDescent="0.25">
      <c r="A93" s="32"/>
      <c r="B93" s="42"/>
      <c r="C93" s="42"/>
      <c r="D93" s="42"/>
      <c r="E93" s="42"/>
    </row>
  </sheetData>
  <mergeCells count="4">
    <mergeCell ref="A1:E1"/>
    <mergeCell ref="A3:E3"/>
    <mergeCell ref="A7:E7"/>
    <mergeCell ref="A41:E41"/>
  </mergeCells>
  <pageMargins left="0.19685039370078741" right="0.19685039370078741" top="0.39370078740157483" bottom="0.39370078740157483" header="0.19685039370078741" footer="0.19685039370078741"/>
  <pageSetup paperSize="9" scale="99" firstPageNumber="2" orientation="landscape" useFirstPageNumber="1" r:id="rId1"/>
  <headerFooter>
    <oddFooter>&amp;C&amp;P</oddFooter>
  </headerFooter>
  <rowBreaks count="2" manualBreakCount="2">
    <brk id="32" max="4" man="1"/>
    <brk id="63" max="4" man="1"/>
  </rowBreaks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4"/>
  <sheetViews>
    <sheetView view="pageBreakPreview" topLeftCell="A13" zoomScale="80" zoomScaleNormal="100" zoomScaleSheetLayoutView="80" workbookViewId="0">
      <selection activeCell="J1472" sqref="J1472"/>
    </sheetView>
  </sheetViews>
  <sheetFormatPr defaultRowHeight="15.75" x14ac:dyDescent="0.25"/>
  <cols>
    <col min="1" max="1" width="86.42578125" style="41" customWidth="1"/>
    <col min="2" max="4" width="16.28515625" style="68" customWidth="1"/>
    <col min="5" max="5" width="9.7109375" style="68" customWidth="1"/>
    <col min="6" max="16384" width="9.140625" style="41"/>
  </cols>
  <sheetData>
    <row r="1" spans="1:7" s="90" customFormat="1" ht="15.75" customHeight="1" x14ac:dyDescent="0.25">
      <c r="A1" s="13" t="s">
        <v>385</v>
      </c>
      <c r="B1" s="11"/>
      <c r="C1" s="11"/>
      <c r="D1" s="11"/>
      <c r="E1" s="11"/>
    </row>
    <row r="2" spans="1:7" s="91" customFormat="1" ht="7.5" customHeight="1" x14ac:dyDescent="0.25">
      <c r="A2" s="14"/>
      <c r="B2" s="15"/>
      <c r="C2" s="15"/>
      <c r="D2" s="16"/>
      <c r="E2" s="16"/>
    </row>
    <row r="3" spans="1:7" s="91" customFormat="1" ht="30" x14ac:dyDescent="0.25">
      <c r="A3" s="46" t="s">
        <v>377</v>
      </c>
      <c r="B3" s="27" t="str">
        <f>Sažetak!B14</f>
        <v>Plan
2024.</v>
      </c>
      <c r="C3" s="27" t="str">
        <f>Sažetak!C14</f>
        <v>Povećenje/
smanjenje</v>
      </c>
      <c r="D3" s="27" t="str">
        <f>Sažetak!D14</f>
        <v>Novi plan
2024.</v>
      </c>
      <c r="E3" s="27" t="str">
        <f>Sažetak!E14</f>
        <v>Indeks
%</v>
      </c>
    </row>
    <row r="4" spans="1:7" s="48" customFormat="1" ht="12" thickBot="1" x14ac:dyDescent="0.3">
      <c r="A4" s="17">
        <v>1</v>
      </c>
      <c r="B4" s="17">
        <v>2</v>
      </c>
      <c r="C4" s="18">
        <v>3</v>
      </c>
      <c r="D4" s="17">
        <v>4</v>
      </c>
      <c r="E4" s="33" t="s">
        <v>118</v>
      </c>
    </row>
    <row r="5" spans="1:7" ht="14.25" customHeight="1" thickTop="1" x14ac:dyDescent="0.25">
      <c r="A5" s="62" t="s">
        <v>51</v>
      </c>
      <c r="B5" s="92">
        <f>B6+B12+B14+B17+B24+B29+B31+B37+B41+B49</f>
        <v>172600026</v>
      </c>
      <c r="C5" s="92">
        <f t="shared" ref="C5:D5" si="0">C6+C12+C14+C17+C24+C29+C31+C37+C41+C49</f>
        <v>47195536</v>
      </c>
      <c r="D5" s="92">
        <f t="shared" si="0"/>
        <v>219795562</v>
      </c>
      <c r="E5" s="93">
        <f>IFERROR(D5/B5*100,"-")</f>
        <v>127.34387537114276</v>
      </c>
    </row>
    <row r="6" spans="1:7" s="91" customFormat="1" ht="14.25" customHeight="1" x14ac:dyDescent="0.25">
      <c r="A6" s="52" t="s">
        <v>65</v>
      </c>
      <c r="B6" s="94">
        <v>8605458</v>
      </c>
      <c r="C6" s="94">
        <v>1006091</v>
      </c>
      <c r="D6" s="94">
        <v>9611549</v>
      </c>
      <c r="E6" s="95">
        <v>111.69</v>
      </c>
    </row>
    <row r="7" spans="1:7" s="90" customFormat="1" ht="14.25" customHeight="1" x14ac:dyDescent="0.25">
      <c r="A7" s="55" t="s">
        <v>66</v>
      </c>
      <c r="B7" s="86">
        <v>637821</v>
      </c>
      <c r="C7" s="86">
        <v>67846</v>
      </c>
      <c r="D7" s="86">
        <v>705667</v>
      </c>
      <c r="E7" s="96">
        <v>110.64</v>
      </c>
    </row>
    <row r="8" spans="1:7" s="90" customFormat="1" ht="14.25" customHeight="1" x14ac:dyDescent="0.25">
      <c r="A8" s="55" t="s">
        <v>131</v>
      </c>
      <c r="B8" s="86">
        <v>0</v>
      </c>
      <c r="C8" s="86">
        <v>15000</v>
      </c>
      <c r="D8" s="86">
        <v>15000</v>
      </c>
      <c r="E8" s="96" t="s">
        <v>394</v>
      </c>
    </row>
    <row r="9" spans="1:7" s="91" customFormat="1" ht="14.25" customHeight="1" x14ac:dyDescent="0.25">
      <c r="A9" s="55" t="s">
        <v>5</v>
      </c>
      <c r="B9" s="86">
        <v>7938931</v>
      </c>
      <c r="C9" s="86">
        <v>924364</v>
      </c>
      <c r="D9" s="86">
        <v>8863295</v>
      </c>
      <c r="E9" s="96">
        <v>111.64</v>
      </c>
    </row>
    <row r="10" spans="1:7" s="91" customFormat="1" ht="14.25" customHeight="1" x14ac:dyDescent="0.25">
      <c r="A10" s="55" t="s">
        <v>67</v>
      </c>
      <c r="B10" s="86">
        <v>1857</v>
      </c>
      <c r="C10" s="86">
        <v>0</v>
      </c>
      <c r="D10" s="86">
        <v>1857</v>
      </c>
      <c r="E10" s="96">
        <v>100</v>
      </c>
    </row>
    <row r="11" spans="1:7" s="90" customFormat="1" ht="14.25" customHeight="1" x14ac:dyDescent="0.25">
      <c r="A11" s="55" t="s">
        <v>68</v>
      </c>
      <c r="B11" s="86">
        <v>26849</v>
      </c>
      <c r="C11" s="86">
        <v>-1119</v>
      </c>
      <c r="D11" s="86">
        <v>25730</v>
      </c>
      <c r="E11" s="96">
        <v>95.83</v>
      </c>
      <c r="G11" s="141"/>
    </row>
    <row r="12" spans="1:7" s="91" customFormat="1" ht="14.25" customHeight="1" x14ac:dyDescent="0.25">
      <c r="A12" s="52" t="s">
        <v>69</v>
      </c>
      <c r="B12" s="94">
        <v>150955</v>
      </c>
      <c r="C12" s="94">
        <v>10000</v>
      </c>
      <c r="D12" s="94">
        <v>160955</v>
      </c>
      <c r="E12" s="95">
        <v>106.62</v>
      </c>
    </row>
    <row r="13" spans="1:7" ht="14.25" customHeight="1" x14ac:dyDescent="0.25">
      <c r="A13" s="55" t="s">
        <v>70</v>
      </c>
      <c r="B13" s="86">
        <v>150955</v>
      </c>
      <c r="C13" s="86">
        <v>10000</v>
      </c>
      <c r="D13" s="86">
        <v>160955</v>
      </c>
      <c r="E13" s="97">
        <v>106.62</v>
      </c>
    </row>
    <row r="14" spans="1:7" s="98" customFormat="1" ht="14.25" customHeight="1" x14ac:dyDescent="0.25">
      <c r="A14" s="52" t="s">
        <v>71</v>
      </c>
      <c r="B14" s="94">
        <v>980596</v>
      </c>
      <c r="C14" s="94">
        <v>88325</v>
      </c>
      <c r="D14" s="94">
        <v>1068921</v>
      </c>
      <c r="E14" s="95">
        <v>109.01</v>
      </c>
    </row>
    <row r="15" spans="1:7" ht="14.25" customHeight="1" x14ac:dyDescent="0.25">
      <c r="A15" s="55" t="s">
        <v>72</v>
      </c>
      <c r="B15" s="86">
        <v>472000</v>
      </c>
      <c r="C15" s="86">
        <v>70000</v>
      </c>
      <c r="D15" s="86">
        <v>542000</v>
      </c>
      <c r="E15" s="99">
        <v>114.83</v>
      </c>
    </row>
    <row r="16" spans="1:7" ht="14.25" customHeight="1" x14ac:dyDescent="0.25">
      <c r="A16" s="55" t="s">
        <v>73</v>
      </c>
      <c r="B16" s="86">
        <v>508596</v>
      </c>
      <c r="C16" s="86">
        <v>18325</v>
      </c>
      <c r="D16" s="86">
        <v>526921</v>
      </c>
      <c r="E16" s="99">
        <v>103.6</v>
      </c>
    </row>
    <row r="17" spans="1:5" ht="14.25" customHeight="1" x14ac:dyDescent="0.25">
      <c r="A17" s="52" t="s">
        <v>74</v>
      </c>
      <c r="B17" s="94">
        <v>3772571</v>
      </c>
      <c r="C17" s="94">
        <v>473285</v>
      </c>
      <c r="D17" s="94">
        <v>4245856</v>
      </c>
      <c r="E17" s="95">
        <v>112.55</v>
      </c>
    </row>
    <row r="18" spans="1:5" s="98" customFormat="1" ht="14.25" customHeight="1" x14ac:dyDescent="0.25">
      <c r="A18" s="55" t="s">
        <v>75</v>
      </c>
      <c r="B18" s="86">
        <v>1251438</v>
      </c>
      <c r="C18" s="86">
        <v>99500</v>
      </c>
      <c r="D18" s="86">
        <v>1350938</v>
      </c>
      <c r="E18" s="99">
        <v>107.95</v>
      </c>
    </row>
    <row r="19" spans="1:5" ht="14.25" customHeight="1" x14ac:dyDescent="0.25">
      <c r="A19" s="55" t="s">
        <v>107</v>
      </c>
      <c r="B19" s="86">
        <v>29465</v>
      </c>
      <c r="C19" s="86">
        <v>-7719</v>
      </c>
      <c r="D19" s="86">
        <v>21746</v>
      </c>
      <c r="E19" s="99">
        <v>73.8</v>
      </c>
    </row>
    <row r="20" spans="1:5" ht="14.25" customHeight="1" x14ac:dyDescent="0.25">
      <c r="A20" s="55" t="s">
        <v>76</v>
      </c>
      <c r="B20" s="86">
        <v>435356</v>
      </c>
      <c r="C20" s="86">
        <v>70464</v>
      </c>
      <c r="D20" s="86">
        <v>505820</v>
      </c>
      <c r="E20" s="99">
        <v>116.19</v>
      </c>
    </row>
    <row r="21" spans="1:5" ht="14.25" customHeight="1" x14ac:dyDescent="0.25">
      <c r="A21" s="55" t="s">
        <v>77</v>
      </c>
      <c r="B21" s="86">
        <v>31861</v>
      </c>
      <c r="C21" s="86">
        <v>0</v>
      </c>
      <c r="D21" s="86">
        <v>31861</v>
      </c>
      <c r="E21" s="99">
        <v>100</v>
      </c>
    </row>
    <row r="22" spans="1:5" ht="14.25" customHeight="1" x14ac:dyDescent="0.25">
      <c r="A22" s="55" t="s">
        <v>78</v>
      </c>
      <c r="B22" s="86">
        <v>1976381</v>
      </c>
      <c r="C22" s="86">
        <v>287120</v>
      </c>
      <c r="D22" s="86">
        <v>2263501</v>
      </c>
      <c r="E22" s="99">
        <v>114.53</v>
      </c>
    </row>
    <row r="23" spans="1:5" s="98" customFormat="1" ht="14.25" customHeight="1" x14ac:dyDescent="0.25">
      <c r="A23" s="55" t="s">
        <v>120</v>
      </c>
      <c r="B23" s="86">
        <v>48070</v>
      </c>
      <c r="C23" s="86">
        <v>23920</v>
      </c>
      <c r="D23" s="86">
        <v>71990</v>
      </c>
      <c r="E23" s="96">
        <v>149.76</v>
      </c>
    </row>
    <row r="24" spans="1:5" ht="14.25" customHeight="1" x14ac:dyDescent="0.25">
      <c r="A24" s="52" t="s">
        <v>79</v>
      </c>
      <c r="B24" s="94">
        <v>851027</v>
      </c>
      <c r="C24" s="94">
        <v>327105</v>
      </c>
      <c r="D24" s="94">
        <v>1178132</v>
      </c>
      <c r="E24" s="95">
        <v>138.44</v>
      </c>
    </row>
    <row r="25" spans="1:5" s="98" customFormat="1" ht="14.25" customHeight="1" x14ac:dyDescent="0.25">
      <c r="A25" s="55" t="s">
        <v>80</v>
      </c>
      <c r="B25" s="86">
        <v>255533</v>
      </c>
      <c r="C25" s="86">
        <v>0</v>
      </c>
      <c r="D25" s="86">
        <v>255533</v>
      </c>
      <c r="E25" s="100">
        <v>100</v>
      </c>
    </row>
    <row r="26" spans="1:5" ht="14.25" customHeight="1" x14ac:dyDescent="0.25">
      <c r="A26" s="55" t="s">
        <v>81</v>
      </c>
      <c r="B26" s="86">
        <v>141702</v>
      </c>
      <c r="C26" s="86">
        <v>0</v>
      </c>
      <c r="D26" s="86">
        <v>141702</v>
      </c>
      <c r="E26" s="100">
        <v>100</v>
      </c>
    </row>
    <row r="27" spans="1:5" ht="14.25" customHeight="1" x14ac:dyDescent="0.25">
      <c r="A27" s="55" t="s">
        <v>82</v>
      </c>
      <c r="B27" s="86">
        <v>175003</v>
      </c>
      <c r="C27" s="86">
        <v>292905</v>
      </c>
      <c r="D27" s="86">
        <v>467908</v>
      </c>
      <c r="E27" s="100">
        <v>267.37</v>
      </c>
    </row>
    <row r="28" spans="1:5" ht="14.25" customHeight="1" x14ac:dyDescent="0.25">
      <c r="A28" s="55" t="s">
        <v>83</v>
      </c>
      <c r="B28" s="86">
        <v>278789</v>
      </c>
      <c r="C28" s="86">
        <v>34200</v>
      </c>
      <c r="D28" s="86">
        <v>312989</v>
      </c>
      <c r="E28" s="100">
        <v>112.27</v>
      </c>
    </row>
    <row r="29" spans="1:5" ht="14.25" customHeight="1" x14ac:dyDescent="0.25">
      <c r="A29" s="52" t="s">
        <v>84</v>
      </c>
      <c r="B29" s="94">
        <v>226054</v>
      </c>
      <c r="C29" s="94">
        <v>649208</v>
      </c>
      <c r="D29" s="94">
        <v>875262</v>
      </c>
      <c r="E29" s="101">
        <v>387.19</v>
      </c>
    </row>
    <row r="30" spans="1:5" ht="14.25" customHeight="1" x14ac:dyDescent="0.25">
      <c r="A30" s="55" t="s">
        <v>85</v>
      </c>
      <c r="B30" s="86">
        <v>226054</v>
      </c>
      <c r="C30" s="86">
        <v>649208</v>
      </c>
      <c r="D30" s="86">
        <v>875262</v>
      </c>
      <c r="E30" s="100">
        <v>387.19</v>
      </c>
    </row>
    <row r="31" spans="1:5" ht="14.25" customHeight="1" x14ac:dyDescent="0.25">
      <c r="A31" s="52" t="s">
        <v>86</v>
      </c>
      <c r="B31" s="94">
        <v>46446929</v>
      </c>
      <c r="C31" s="94">
        <v>23849724</v>
      </c>
      <c r="D31" s="94">
        <v>70296653</v>
      </c>
      <c r="E31" s="101">
        <v>151.35</v>
      </c>
    </row>
    <row r="32" spans="1:5" s="98" customFormat="1" ht="14.25" customHeight="1" x14ac:dyDescent="0.25">
      <c r="A32" s="55" t="s">
        <v>87</v>
      </c>
      <c r="B32" s="86">
        <v>39335011</v>
      </c>
      <c r="C32" s="86">
        <v>7463430</v>
      </c>
      <c r="D32" s="86">
        <v>46798441</v>
      </c>
      <c r="E32" s="100">
        <v>118.97</v>
      </c>
    </row>
    <row r="33" spans="1:5" ht="14.25" customHeight="1" x14ac:dyDescent="0.25">
      <c r="A33" s="55" t="s">
        <v>88</v>
      </c>
      <c r="B33" s="86">
        <v>132723</v>
      </c>
      <c r="C33" s="86">
        <v>15743094</v>
      </c>
      <c r="D33" s="86">
        <v>15875817</v>
      </c>
      <c r="E33" s="100">
        <v>11961.62</v>
      </c>
    </row>
    <row r="34" spans="1:5" ht="14.25" customHeight="1" x14ac:dyDescent="0.25">
      <c r="A34" s="55" t="s">
        <v>89</v>
      </c>
      <c r="B34" s="86">
        <v>3867112</v>
      </c>
      <c r="C34" s="86">
        <v>5600</v>
      </c>
      <c r="D34" s="86">
        <v>3872712</v>
      </c>
      <c r="E34" s="100">
        <v>100.14</v>
      </c>
    </row>
    <row r="35" spans="1:5" s="98" customFormat="1" ht="14.25" customHeight="1" x14ac:dyDescent="0.25">
      <c r="A35" s="55" t="s">
        <v>90</v>
      </c>
      <c r="B35" s="86">
        <v>81747</v>
      </c>
      <c r="C35" s="86">
        <v>0</v>
      </c>
      <c r="D35" s="86">
        <v>81747</v>
      </c>
      <c r="E35" s="100">
        <v>100</v>
      </c>
    </row>
    <row r="36" spans="1:5" ht="14.25" customHeight="1" x14ac:dyDescent="0.25">
      <c r="A36" s="55" t="s">
        <v>91</v>
      </c>
      <c r="B36" s="86">
        <v>3030336</v>
      </c>
      <c r="C36" s="86">
        <v>637600</v>
      </c>
      <c r="D36" s="86">
        <v>3667936</v>
      </c>
      <c r="E36" s="100">
        <v>121.04</v>
      </c>
    </row>
    <row r="37" spans="1:5" ht="14.25" customHeight="1" x14ac:dyDescent="0.25">
      <c r="A37" s="52" t="s">
        <v>92</v>
      </c>
      <c r="B37" s="94">
        <v>1413143</v>
      </c>
      <c r="C37" s="94">
        <v>-36891</v>
      </c>
      <c r="D37" s="94">
        <v>1376252</v>
      </c>
      <c r="E37" s="95">
        <v>97.39</v>
      </c>
    </row>
    <row r="38" spans="1:5" ht="14.25" customHeight="1" x14ac:dyDescent="0.25">
      <c r="A38" s="55" t="s">
        <v>93</v>
      </c>
      <c r="B38" s="86">
        <v>350000</v>
      </c>
      <c r="C38" s="86">
        <v>0</v>
      </c>
      <c r="D38" s="86">
        <v>350000</v>
      </c>
      <c r="E38" s="96">
        <v>100</v>
      </c>
    </row>
    <row r="39" spans="1:5" ht="14.25" customHeight="1" x14ac:dyDescent="0.25">
      <c r="A39" s="55" t="s">
        <v>94</v>
      </c>
      <c r="B39" s="86">
        <v>225872</v>
      </c>
      <c r="C39" s="86">
        <v>-4620</v>
      </c>
      <c r="D39" s="86">
        <v>221252</v>
      </c>
      <c r="E39" s="96">
        <v>97.95</v>
      </c>
    </row>
    <row r="40" spans="1:5" ht="14.25" customHeight="1" x14ac:dyDescent="0.25">
      <c r="A40" s="55" t="s">
        <v>114</v>
      </c>
      <c r="B40" s="86">
        <v>837271</v>
      </c>
      <c r="C40" s="86">
        <v>-32271</v>
      </c>
      <c r="D40" s="86">
        <v>805000</v>
      </c>
      <c r="E40" s="96">
        <v>96.15</v>
      </c>
    </row>
    <row r="41" spans="1:5" ht="14.25" customHeight="1" x14ac:dyDescent="0.25">
      <c r="A41" s="52" t="s">
        <v>95</v>
      </c>
      <c r="B41" s="94">
        <v>106521689</v>
      </c>
      <c r="C41" s="94">
        <v>19640807</v>
      </c>
      <c r="D41" s="94">
        <v>126162496</v>
      </c>
      <c r="E41" s="95">
        <v>118.44</v>
      </c>
    </row>
    <row r="42" spans="1:5" ht="14.25" customHeight="1" x14ac:dyDescent="0.25">
      <c r="A42" s="55" t="s">
        <v>96</v>
      </c>
      <c r="B42" s="86">
        <v>47766988</v>
      </c>
      <c r="C42" s="86">
        <v>17134577</v>
      </c>
      <c r="D42" s="86">
        <v>64901565</v>
      </c>
      <c r="E42" s="96">
        <v>135.87</v>
      </c>
    </row>
    <row r="43" spans="1:5" ht="14.25" customHeight="1" x14ac:dyDescent="0.25">
      <c r="A43" s="55" t="s">
        <v>97</v>
      </c>
      <c r="B43" s="86">
        <v>49198576</v>
      </c>
      <c r="C43" s="86">
        <v>-1992851</v>
      </c>
      <c r="D43" s="86">
        <v>47205725</v>
      </c>
      <c r="E43" s="96">
        <v>95.95</v>
      </c>
    </row>
    <row r="44" spans="1:5" s="98" customFormat="1" ht="14.25" customHeight="1" x14ac:dyDescent="0.25">
      <c r="A44" s="55" t="s">
        <v>98</v>
      </c>
      <c r="B44" s="86">
        <v>30000</v>
      </c>
      <c r="C44" s="86">
        <v>0</v>
      </c>
      <c r="D44" s="86">
        <v>30000</v>
      </c>
      <c r="E44" s="96">
        <v>100</v>
      </c>
    </row>
    <row r="45" spans="1:5" ht="14.25" customHeight="1" x14ac:dyDescent="0.25">
      <c r="A45" s="55" t="s">
        <v>99</v>
      </c>
      <c r="B45" s="86">
        <v>175200</v>
      </c>
      <c r="C45" s="86">
        <v>-77300</v>
      </c>
      <c r="D45" s="86">
        <v>97900</v>
      </c>
      <c r="E45" s="96">
        <v>55.88</v>
      </c>
    </row>
    <row r="46" spans="1:5" ht="14.25" customHeight="1" x14ac:dyDescent="0.25">
      <c r="A46" s="55" t="s">
        <v>100</v>
      </c>
      <c r="B46" s="86">
        <v>618320</v>
      </c>
      <c r="C46" s="86">
        <v>445774</v>
      </c>
      <c r="D46" s="86">
        <v>1064094</v>
      </c>
      <c r="E46" s="96">
        <v>172.09</v>
      </c>
    </row>
    <row r="47" spans="1:5" ht="14.25" customHeight="1" x14ac:dyDescent="0.25">
      <c r="A47" s="55" t="s">
        <v>101</v>
      </c>
      <c r="B47" s="86">
        <v>0</v>
      </c>
      <c r="C47" s="86">
        <v>18400</v>
      </c>
      <c r="D47" s="86">
        <v>18400</v>
      </c>
      <c r="E47" s="96" t="s">
        <v>394</v>
      </c>
    </row>
    <row r="48" spans="1:5" ht="14.25" customHeight="1" x14ac:dyDescent="0.25">
      <c r="A48" s="55" t="s">
        <v>102</v>
      </c>
      <c r="B48" s="86">
        <v>8732605</v>
      </c>
      <c r="C48" s="86">
        <v>4112207</v>
      </c>
      <c r="D48" s="86">
        <v>12844812</v>
      </c>
      <c r="E48" s="96">
        <v>147.09</v>
      </c>
    </row>
    <row r="49" spans="1:5" ht="14.25" customHeight="1" x14ac:dyDescent="0.25">
      <c r="A49" s="52" t="s">
        <v>103</v>
      </c>
      <c r="B49" s="94">
        <v>3631604</v>
      </c>
      <c r="C49" s="94">
        <v>1187882</v>
      </c>
      <c r="D49" s="94">
        <v>4819486</v>
      </c>
      <c r="E49" s="95">
        <v>132.71</v>
      </c>
    </row>
    <row r="50" spans="1:5" ht="14.25" customHeight="1" x14ac:dyDescent="0.25">
      <c r="A50" s="144" t="s">
        <v>398</v>
      </c>
      <c r="B50" s="86">
        <v>0</v>
      </c>
      <c r="C50" s="86">
        <v>250000</v>
      </c>
      <c r="D50" s="86">
        <v>250000</v>
      </c>
      <c r="E50" s="96" t="s">
        <v>394</v>
      </c>
    </row>
    <row r="51" spans="1:5" ht="14.25" customHeight="1" x14ac:dyDescent="0.25">
      <c r="A51" s="55" t="s">
        <v>104</v>
      </c>
      <c r="B51" s="86">
        <v>3289954</v>
      </c>
      <c r="C51" s="86">
        <v>861332</v>
      </c>
      <c r="D51" s="86">
        <v>4151286</v>
      </c>
      <c r="E51" s="96">
        <v>126.18</v>
      </c>
    </row>
    <row r="52" spans="1:5" ht="14.25" customHeight="1" x14ac:dyDescent="0.25">
      <c r="A52" s="55" t="s">
        <v>132</v>
      </c>
      <c r="B52" s="86">
        <v>0</v>
      </c>
      <c r="C52" s="86">
        <v>10000</v>
      </c>
      <c r="D52" s="86">
        <v>10000</v>
      </c>
      <c r="E52" s="96" t="s">
        <v>394</v>
      </c>
    </row>
    <row r="53" spans="1:5" ht="14.25" customHeight="1" x14ac:dyDescent="0.25">
      <c r="A53" s="55" t="s">
        <v>105</v>
      </c>
      <c r="B53" s="86">
        <v>174132</v>
      </c>
      <c r="C53" s="86">
        <v>0</v>
      </c>
      <c r="D53" s="86">
        <v>174132</v>
      </c>
      <c r="E53" s="96">
        <v>100</v>
      </c>
    </row>
    <row r="54" spans="1:5" ht="14.25" customHeight="1" x14ac:dyDescent="0.25">
      <c r="A54" s="55" t="s">
        <v>106</v>
      </c>
      <c r="B54" s="86">
        <v>167518</v>
      </c>
      <c r="C54" s="86">
        <v>66550</v>
      </c>
      <c r="D54" s="86">
        <v>234068</v>
      </c>
      <c r="E54" s="96">
        <v>139.72999999999999</v>
      </c>
    </row>
  </sheetData>
  <conditionalFormatting sqref="E7:E11 E15:E16">
    <cfRule type="containsBlanks" dxfId="9" priority="7">
      <formula>LEN(TRIM(E7))=0</formula>
    </cfRule>
  </conditionalFormatting>
  <conditionalFormatting sqref="E13">
    <cfRule type="containsBlanks" dxfId="8" priority="16">
      <formula>LEN(TRIM(E13))=0</formula>
    </cfRule>
  </conditionalFormatting>
  <conditionalFormatting sqref="E18:E22">
    <cfRule type="containsBlanks" dxfId="7" priority="13">
      <formula>LEN(TRIM(E18))=0</formula>
    </cfRule>
  </conditionalFormatting>
  <conditionalFormatting sqref="E24:E27">
    <cfRule type="containsBlanks" dxfId="6" priority="12">
      <formula>LEN(TRIM(E24))=0</formula>
    </cfRule>
  </conditionalFormatting>
  <conditionalFormatting sqref="E29">
    <cfRule type="containsBlanks" dxfId="5" priority="31">
      <formula>LEN(TRIM(E29))=0</formula>
    </cfRule>
  </conditionalFormatting>
  <conditionalFormatting sqref="E31:E36">
    <cfRule type="containsBlanks" dxfId="4" priority="11">
      <formula>LEN(TRIM(E31))=0</formula>
    </cfRule>
  </conditionalFormatting>
  <conditionalFormatting sqref="E38:E40">
    <cfRule type="containsBlanks" dxfId="3" priority="10">
      <formula>LEN(TRIM(E38))=0</formula>
    </cfRule>
  </conditionalFormatting>
  <conditionalFormatting sqref="E42:E48">
    <cfRule type="containsBlanks" dxfId="2" priority="2">
      <formula>LEN(TRIM(E42))=0</formula>
    </cfRule>
  </conditionalFormatting>
  <conditionalFormatting sqref="E50:E54">
    <cfRule type="containsBlanks" dxfId="1" priority="1">
      <formula>LEN(TRIM(E50))=0</formula>
    </cfRule>
  </conditionalFormatting>
  <pageMargins left="0.19685039370078741" right="0.19685039370078741" top="0.39370078740157483" bottom="0.39370078740157483" header="0.19685039370078741" footer="0.19685039370078741"/>
  <pageSetup paperSize="9" scale="99" firstPageNumber="5" orientation="landscape" useFirstPageNumber="1" r:id="rId1"/>
  <headerFooter>
    <oddFooter>&amp;C&amp;P</oddFooter>
  </headerFooter>
  <rowBreaks count="1" manualBreakCount="1">
    <brk id="36" max="4" man="1"/>
  </rowBreaks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6"/>
  <sheetViews>
    <sheetView view="pageBreakPreview" zoomScale="80" zoomScaleNormal="100" zoomScaleSheetLayoutView="80" workbookViewId="0">
      <selection activeCell="J1472" sqref="J1472"/>
    </sheetView>
  </sheetViews>
  <sheetFormatPr defaultRowHeight="15" x14ac:dyDescent="0.25"/>
  <cols>
    <col min="1" max="1" width="86.42578125" style="91" customWidth="1"/>
    <col min="2" max="4" width="16.28515625" style="91" customWidth="1"/>
    <col min="5" max="5" width="9.7109375" style="91" customWidth="1"/>
    <col min="6" max="6" width="5.5703125" style="91" customWidth="1"/>
    <col min="7" max="16384" width="9.140625" style="91"/>
  </cols>
  <sheetData>
    <row r="1" spans="1:7" s="41" customFormat="1" ht="18.75" x14ac:dyDescent="0.25">
      <c r="A1" s="12" t="s">
        <v>6</v>
      </c>
      <c r="B1" s="45"/>
      <c r="C1" s="45"/>
      <c r="D1" s="45"/>
      <c r="E1" s="45"/>
    </row>
    <row r="2" spans="1:7" ht="5.25" customHeight="1" x14ac:dyDescent="0.25">
      <c r="A2" s="14"/>
      <c r="B2" s="14"/>
      <c r="C2" s="14"/>
      <c r="D2" s="14"/>
      <c r="E2" s="14"/>
    </row>
    <row r="3" spans="1:7" ht="15.75" x14ac:dyDescent="0.25">
      <c r="A3" s="168" t="s">
        <v>386</v>
      </c>
      <c r="B3" s="169"/>
      <c r="C3" s="169"/>
      <c r="D3" s="169"/>
      <c r="E3" s="169"/>
    </row>
    <row r="4" spans="1:7" ht="4.5" customHeight="1" x14ac:dyDescent="0.25">
      <c r="A4" s="13"/>
      <c r="B4" s="1"/>
      <c r="C4" s="1"/>
      <c r="D4" s="1"/>
      <c r="E4" s="1"/>
    </row>
    <row r="5" spans="1:7" s="47" customFormat="1" ht="30" x14ac:dyDescent="0.25">
      <c r="A5" s="46" t="s">
        <v>377</v>
      </c>
      <c r="B5" s="27" t="s">
        <v>124</v>
      </c>
      <c r="C5" s="27" t="s">
        <v>117</v>
      </c>
      <c r="D5" s="27" t="s">
        <v>125</v>
      </c>
      <c r="E5" s="27" t="s">
        <v>10</v>
      </c>
    </row>
    <row r="6" spans="1:7" s="48" customFormat="1" ht="12" thickBot="1" x14ac:dyDescent="0.3">
      <c r="A6" s="17">
        <v>1</v>
      </c>
      <c r="B6" s="17">
        <v>2</v>
      </c>
      <c r="C6" s="17">
        <v>3</v>
      </c>
      <c r="D6" s="17">
        <v>4</v>
      </c>
      <c r="E6" s="38" t="s">
        <v>118</v>
      </c>
    </row>
    <row r="7" spans="1:7" s="47" customFormat="1" ht="15.75" customHeight="1" thickTop="1" x14ac:dyDescent="0.25">
      <c r="A7" s="102" t="s">
        <v>16</v>
      </c>
      <c r="B7" s="103">
        <f>B8+B9+B10</f>
        <v>3301640</v>
      </c>
      <c r="C7" s="103">
        <f t="shared" ref="C7:D7" si="0">C8+C9+C10</f>
        <v>-1843688</v>
      </c>
      <c r="D7" s="103">
        <f t="shared" si="0"/>
        <v>1457952</v>
      </c>
      <c r="E7" s="104">
        <f>IFERROR(D7/B7*100,"-")</f>
        <v>44.158418240631931</v>
      </c>
    </row>
    <row r="8" spans="1:7" s="47" customFormat="1" ht="15.75" customHeight="1" x14ac:dyDescent="0.25">
      <c r="A8" s="55" t="s">
        <v>52</v>
      </c>
      <c r="B8" s="56">
        <v>1000</v>
      </c>
      <c r="C8" s="56">
        <v>0</v>
      </c>
      <c r="D8" s="56">
        <v>1000</v>
      </c>
      <c r="E8" s="57">
        <v>100</v>
      </c>
    </row>
    <row r="9" spans="1:7" s="47" customFormat="1" ht="15.75" customHeight="1" x14ac:dyDescent="0.25">
      <c r="A9" s="55" t="s">
        <v>53</v>
      </c>
      <c r="B9" s="56">
        <v>640</v>
      </c>
      <c r="C9" s="56">
        <v>0</v>
      </c>
      <c r="D9" s="56">
        <v>640</v>
      </c>
      <c r="E9" s="57">
        <v>100</v>
      </c>
    </row>
    <row r="10" spans="1:7" s="47" customFormat="1" ht="15.75" customHeight="1" x14ac:dyDescent="0.25">
      <c r="A10" s="55" t="s">
        <v>54</v>
      </c>
      <c r="B10" s="56">
        <v>3300000</v>
      </c>
      <c r="C10" s="56">
        <v>-1843688</v>
      </c>
      <c r="D10" s="56">
        <v>1456312</v>
      </c>
      <c r="E10" s="57">
        <v>44.13</v>
      </c>
    </row>
    <row r="11" spans="1:7" s="47" customFormat="1" ht="15.75" customHeight="1" x14ac:dyDescent="0.25">
      <c r="A11" s="102" t="s">
        <v>17</v>
      </c>
      <c r="B11" s="103">
        <f>B12+B13</f>
        <v>1382600</v>
      </c>
      <c r="C11" s="103">
        <f t="shared" ref="C11:D11" si="1">C12+C13</f>
        <v>2189950</v>
      </c>
      <c r="D11" s="103">
        <f t="shared" si="1"/>
        <v>3572550</v>
      </c>
      <c r="E11" s="104">
        <f>IFERROR(D11/B11*100,"-")</f>
        <v>258.39360624909591</v>
      </c>
      <c r="G11" s="140"/>
    </row>
    <row r="12" spans="1:7" s="47" customFormat="1" ht="15.75" customHeight="1" x14ac:dyDescent="0.25">
      <c r="A12" s="55" t="s">
        <v>56</v>
      </c>
      <c r="B12" s="56">
        <v>50000</v>
      </c>
      <c r="C12" s="56">
        <v>0</v>
      </c>
      <c r="D12" s="56">
        <v>50000</v>
      </c>
      <c r="E12" s="57">
        <v>100</v>
      </c>
    </row>
    <row r="13" spans="1:7" s="47" customFormat="1" ht="15.75" customHeight="1" x14ac:dyDescent="0.25">
      <c r="A13" s="55" t="s">
        <v>57</v>
      </c>
      <c r="B13" s="56">
        <v>1332600</v>
      </c>
      <c r="C13" s="56">
        <v>2189950</v>
      </c>
      <c r="D13" s="56">
        <v>3522550</v>
      </c>
      <c r="E13" s="57">
        <v>264.33999999999997</v>
      </c>
    </row>
    <row r="14" spans="1:7" x14ac:dyDescent="0.25">
      <c r="A14" s="105"/>
      <c r="B14" s="105"/>
      <c r="C14" s="105"/>
      <c r="D14" s="105"/>
      <c r="E14" s="105"/>
    </row>
    <row r="15" spans="1:7" x14ac:dyDescent="0.25">
      <c r="A15" s="105"/>
      <c r="B15" s="105"/>
      <c r="C15" s="105"/>
      <c r="D15" s="105"/>
      <c r="E15" s="105"/>
    </row>
    <row r="16" spans="1:7" ht="15.75" x14ac:dyDescent="0.25">
      <c r="A16" s="168" t="s">
        <v>387</v>
      </c>
      <c r="B16" s="169"/>
      <c r="C16" s="169"/>
      <c r="D16" s="169"/>
      <c r="E16" s="169"/>
    </row>
    <row r="17" spans="1:5" ht="5.25" customHeight="1" x14ac:dyDescent="0.25">
      <c r="A17" s="105"/>
      <c r="B17" s="105"/>
      <c r="C17" s="105"/>
      <c r="D17" s="105"/>
      <c r="E17" s="105"/>
    </row>
    <row r="18" spans="1:5" ht="30" x14ac:dyDescent="0.25">
      <c r="A18" s="46" t="s">
        <v>377</v>
      </c>
      <c r="B18" s="27" t="s">
        <v>124</v>
      </c>
      <c r="C18" s="27" t="s">
        <v>117</v>
      </c>
      <c r="D18" s="27" t="s">
        <v>125</v>
      </c>
      <c r="E18" s="27" t="s">
        <v>10</v>
      </c>
    </row>
    <row r="19" spans="1:5" s="48" customFormat="1" ht="12" thickBot="1" x14ac:dyDescent="0.3">
      <c r="A19" s="17">
        <v>1</v>
      </c>
      <c r="B19" s="17">
        <v>2</v>
      </c>
      <c r="C19" s="17">
        <v>3</v>
      </c>
      <c r="D19" s="17">
        <v>4</v>
      </c>
      <c r="E19" s="38" t="s">
        <v>118</v>
      </c>
    </row>
    <row r="20" spans="1:5" s="47" customFormat="1" ht="15.75" customHeight="1" thickTop="1" x14ac:dyDescent="0.25">
      <c r="A20" s="62" t="s">
        <v>55</v>
      </c>
      <c r="B20" s="63">
        <f>B21+B23+B25</f>
        <v>3301640</v>
      </c>
      <c r="C20" s="63">
        <f t="shared" ref="C20:D20" si="2">C21+C23+C25</f>
        <v>-1843688</v>
      </c>
      <c r="D20" s="63">
        <f t="shared" si="2"/>
        <v>1457952</v>
      </c>
      <c r="E20" s="64">
        <f>IFERROR(D20/B20*100,"-")</f>
        <v>44.158418240631931</v>
      </c>
    </row>
    <row r="21" spans="1:5" x14ac:dyDescent="0.25">
      <c r="A21" s="142" t="s">
        <v>378</v>
      </c>
      <c r="B21" s="138">
        <v>1000</v>
      </c>
      <c r="C21" s="138">
        <v>0</v>
      </c>
      <c r="D21" s="138">
        <v>1000</v>
      </c>
      <c r="E21" s="143">
        <v>100</v>
      </c>
    </row>
    <row r="22" spans="1:5" x14ac:dyDescent="0.25">
      <c r="A22" s="144" t="s">
        <v>27</v>
      </c>
      <c r="B22" s="139">
        <v>1000</v>
      </c>
      <c r="C22" s="139">
        <v>0</v>
      </c>
      <c r="D22" s="139">
        <v>1000</v>
      </c>
      <c r="E22" s="65">
        <v>100</v>
      </c>
    </row>
    <row r="23" spans="1:5" x14ac:dyDescent="0.25">
      <c r="A23" s="142" t="s">
        <v>380</v>
      </c>
      <c r="B23" s="138">
        <v>640</v>
      </c>
      <c r="C23" s="138">
        <v>0</v>
      </c>
      <c r="D23" s="138">
        <v>640</v>
      </c>
      <c r="E23" s="143">
        <v>100</v>
      </c>
    </row>
    <row r="24" spans="1:5" x14ac:dyDescent="0.25">
      <c r="A24" s="144" t="s">
        <v>33</v>
      </c>
      <c r="B24" s="139">
        <v>640</v>
      </c>
      <c r="C24" s="139">
        <v>0</v>
      </c>
      <c r="D24" s="139">
        <v>640</v>
      </c>
      <c r="E24" s="65">
        <v>100</v>
      </c>
    </row>
    <row r="25" spans="1:5" x14ac:dyDescent="0.25">
      <c r="A25" s="142" t="s">
        <v>384</v>
      </c>
      <c r="B25" s="138">
        <v>3300000</v>
      </c>
      <c r="C25" s="138">
        <v>-1843688</v>
      </c>
      <c r="D25" s="138">
        <v>1456312</v>
      </c>
      <c r="E25" s="143">
        <v>44.13</v>
      </c>
    </row>
    <row r="26" spans="1:5" x14ac:dyDescent="0.25">
      <c r="A26" s="144" t="s">
        <v>49</v>
      </c>
      <c r="B26" s="139">
        <v>3300000</v>
      </c>
      <c r="C26" s="139">
        <v>-1843688</v>
      </c>
      <c r="D26" s="139">
        <v>1456312</v>
      </c>
      <c r="E26" s="65">
        <v>44.13</v>
      </c>
    </row>
    <row r="27" spans="1:5" s="47" customFormat="1" ht="15.75" customHeight="1" x14ac:dyDescent="0.25">
      <c r="A27" s="62" t="s">
        <v>58</v>
      </c>
      <c r="B27" s="63">
        <f>B28+B30+B32+B35</f>
        <v>1382600</v>
      </c>
      <c r="C27" s="63">
        <f t="shared" ref="C27:D27" si="3">C28+C30+C32+C35</f>
        <v>2189950</v>
      </c>
      <c r="D27" s="63">
        <f t="shared" si="3"/>
        <v>3572550</v>
      </c>
      <c r="E27" s="64">
        <f>IFERROR(D27/B27*100,"-")</f>
        <v>258.39360624909591</v>
      </c>
    </row>
    <row r="28" spans="1:5" x14ac:dyDescent="0.25">
      <c r="A28" s="142" t="s">
        <v>378</v>
      </c>
      <c r="B28" s="138">
        <v>562727</v>
      </c>
      <c r="C28" s="138">
        <v>-19750</v>
      </c>
      <c r="D28" s="138">
        <v>542977</v>
      </c>
      <c r="E28" s="143">
        <v>96.49</v>
      </c>
    </row>
    <row r="29" spans="1:5" x14ac:dyDescent="0.25">
      <c r="A29" s="144" t="s">
        <v>27</v>
      </c>
      <c r="B29" s="139">
        <v>562727</v>
      </c>
      <c r="C29" s="139">
        <v>-19750</v>
      </c>
      <c r="D29" s="139">
        <v>542977</v>
      </c>
      <c r="E29" s="65">
        <v>96.49</v>
      </c>
    </row>
    <row r="30" spans="1:5" x14ac:dyDescent="0.25">
      <c r="A30" s="142" t="s">
        <v>379</v>
      </c>
      <c r="B30" s="138">
        <v>384</v>
      </c>
      <c r="C30" s="138">
        <v>500000</v>
      </c>
      <c r="D30" s="138">
        <v>500384</v>
      </c>
      <c r="E30" s="143">
        <v>130308.33</v>
      </c>
    </row>
    <row r="31" spans="1:5" x14ac:dyDescent="0.25">
      <c r="A31" s="144" t="s">
        <v>36</v>
      </c>
      <c r="B31" s="139">
        <v>384</v>
      </c>
      <c r="C31" s="139">
        <v>500000</v>
      </c>
      <c r="D31" s="139">
        <v>500384</v>
      </c>
      <c r="E31" s="65">
        <v>130308.33</v>
      </c>
    </row>
    <row r="32" spans="1:5" x14ac:dyDescent="0.25">
      <c r="A32" s="142" t="s">
        <v>380</v>
      </c>
      <c r="B32" s="138">
        <v>819489</v>
      </c>
      <c r="C32" s="138">
        <v>0</v>
      </c>
      <c r="D32" s="138">
        <v>819489</v>
      </c>
      <c r="E32" s="143">
        <v>100</v>
      </c>
    </row>
    <row r="33" spans="1:5" x14ac:dyDescent="0.25">
      <c r="A33" s="144" t="s">
        <v>33</v>
      </c>
      <c r="B33" s="139">
        <v>298198</v>
      </c>
      <c r="C33" s="139">
        <v>0</v>
      </c>
      <c r="D33" s="139">
        <v>298198</v>
      </c>
      <c r="E33" s="65">
        <v>100</v>
      </c>
    </row>
    <row r="34" spans="1:5" x14ac:dyDescent="0.25">
      <c r="A34" s="144" t="s">
        <v>28</v>
      </c>
      <c r="B34" s="139">
        <v>521291</v>
      </c>
      <c r="C34" s="139">
        <v>0</v>
      </c>
      <c r="D34" s="139">
        <v>521291</v>
      </c>
      <c r="E34" s="65">
        <v>100</v>
      </c>
    </row>
    <row r="35" spans="1:5" x14ac:dyDescent="0.25">
      <c r="A35" s="142" t="s">
        <v>384</v>
      </c>
      <c r="B35" s="138">
        <v>0</v>
      </c>
      <c r="C35" s="138">
        <v>1709700</v>
      </c>
      <c r="D35" s="138">
        <v>1709700</v>
      </c>
      <c r="E35" s="145" t="s">
        <v>394</v>
      </c>
    </row>
    <row r="36" spans="1:5" x14ac:dyDescent="0.25">
      <c r="A36" s="144" t="s">
        <v>49</v>
      </c>
      <c r="B36" s="139">
        <v>0</v>
      </c>
      <c r="C36" s="139">
        <v>1709700</v>
      </c>
      <c r="D36" s="139">
        <v>1709700</v>
      </c>
      <c r="E36" s="66" t="s">
        <v>394</v>
      </c>
    </row>
  </sheetData>
  <mergeCells count="2">
    <mergeCell ref="A3:E3"/>
    <mergeCell ref="A16:E16"/>
  </mergeCells>
  <conditionalFormatting sqref="E13">
    <cfRule type="containsBlanks" dxfId="0" priority="1">
      <formula>LEN(TRIM(E13))=0</formula>
    </cfRule>
  </conditionalFormatting>
  <pageMargins left="0.19685039370078741" right="0.19685039370078741" top="0.39370078740157483" bottom="0.39370078740157483" header="0.19685039370078741" footer="0.19685039370078741"/>
  <pageSetup paperSize="9" scale="99" firstPageNumber="7" orientation="landscape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955"/>
  <sheetViews>
    <sheetView view="pageBreakPreview" zoomScaleNormal="100" zoomScaleSheetLayoutView="100" workbookViewId="0">
      <pane ySplit="9" topLeftCell="A1816" activePane="bottomLeft" state="frozen"/>
      <selection activeCell="A43" sqref="A43"/>
      <selection pane="bottomLeft" activeCell="B1821" sqref="B1821"/>
    </sheetView>
  </sheetViews>
  <sheetFormatPr defaultRowHeight="15" x14ac:dyDescent="0.25"/>
  <cols>
    <col min="1" max="1" width="86.42578125" style="91" customWidth="1"/>
    <col min="2" max="4" width="16.28515625" style="154" customWidth="1"/>
    <col min="5" max="5" width="9.7109375" style="161" customWidth="1"/>
    <col min="6" max="16384" width="9.140625" style="91"/>
  </cols>
  <sheetData>
    <row r="1" spans="1:5" x14ac:dyDescent="0.25">
      <c r="A1" s="31"/>
      <c r="B1" s="146"/>
      <c r="C1" s="146"/>
      <c r="D1" s="146"/>
      <c r="E1" s="155"/>
    </row>
    <row r="2" spans="1:5" ht="19.5" x14ac:dyDescent="0.25">
      <c r="A2" s="170" t="s">
        <v>7</v>
      </c>
      <c r="B2" s="170"/>
      <c r="C2" s="170"/>
      <c r="D2" s="170"/>
      <c r="E2" s="170"/>
    </row>
    <row r="3" spans="1:5" x14ac:dyDescent="0.25">
      <c r="A3" s="31"/>
      <c r="B3" s="147"/>
      <c r="C3" s="147"/>
      <c r="D3" s="147"/>
      <c r="E3" s="156"/>
    </row>
    <row r="4" spans="1:5" ht="15.75" x14ac:dyDescent="0.25">
      <c r="A4" s="166" t="s">
        <v>108</v>
      </c>
      <c r="B4" s="166"/>
      <c r="C4" s="166"/>
      <c r="D4" s="166"/>
      <c r="E4" s="166"/>
    </row>
    <row r="5" spans="1:5" ht="15.75" x14ac:dyDescent="0.25">
      <c r="A5" s="40"/>
      <c r="B5" s="148"/>
      <c r="C5" s="148"/>
      <c r="D5" s="148"/>
      <c r="E5" s="157"/>
    </row>
    <row r="6" spans="1:5" ht="33.75" customHeight="1" x14ac:dyDescent="0.25">
      <c r="A6" s="169" t="s">
        <v>128</v>
      </c>
      <c r="B6" s="169"/>
      <c r="C6" s="169"/>
      <c r="D6" s="169"/>
      <c r="E6" s="169"/>
    </row>
    <row r="7" spans="1:5" ht="30" x14ac:dyDescent="0.25">
      <c r="A7" s="27" t="s">
        <v>388</v>
      </c>
      <c r="B7" s="149" t="str">
        <f>Sažetak!B14</f>
        <v>Plan
2024.</v>
      </c>
      <c r="C7" s="149" t="str">
        <f>Sažetak!C14</f>
        <v>Povećenje/
smanjenje</v>
      </c>
      <c r="D7" s="149" t="str">
        <f>Sažetak!D14</f>
        <v>Novi plan
2024.</v>
      </c>
      <c r="E7" s="28" t="str">
        <f>Sažetak!E14</f>
        <v>Indeks
%</v>
      </c>
    </row>
    <row r="8" spans="1:5" s="48" customFormat="1" ht="11.25" x14ac:dyDescent="0.25">
      <c r="A8" s="106">
        <v>1</v>
      </c>
      <c r="B8" s="106">
        <v>2</v>
      </c>
      <c r="C8" s="106">
        <v>3</v>
      </c>
      <c r="D8" s="106">
        <v>4</v>
      </c>
      <c r="E8" s="106" t="s">
        <v>118</v>
      </c>
    </row>
    <row r="9" spans="1:5" x14ac:dyDescent="0.25">
      <c r="A9" s="107" t="s">
        <v>60</v>
      </c>
      <c r="B9" s="108">
        <f>B11+B85+B150+B319+B1059+B1467+B1518+B1735+B1758+B1809</f>
        <v>173982626</v>
      </c>
      <c r="C9" s="108">
        <f>C11+C85+C150+C319+C1059+C1467+C1518+C1735+C1758+C1809</f>
        <v>49385486</v>
      </c>
      <c r="D9" s="108">
        <f>D11+D85+D150+D319+D1059+D1467+D1518+D1735+D1758+D1809</f>
        <v>223368112</v>
      </c>
      <c r="E9" s="109">
        <f>D9/B9*100</f>
        <v>128.38529750666024</v>
      </c>
    </row>
    <row r="10" spans="1:5" x14ac:dyDescent="0.25">
      <c r="A10" s="110"/>
      <c r="B10" s="111"/>
      <c r="C10" s="111"/>
      <c r="D10" s="111"/>
      <c r="E10" s="112"/>
    </row>
    <row r="11" spans="1:5" ht="15" customHeight="1" x14ac:dyDescent="0.25">
      <c r="A11" s="113" t="s">
        <v>133</v>
      </c>
      <c r="B11" s="114">
        <v>562346</v>
      </c>
      <c r="C11" s="114">
        <v>92846</v>
      </c>
      <c r="D11" s="114">
        <v>655192</v>
      </c>
      <c r="E11" s="115">
        <v>116.51</v>
      </c>
    </row>
    <row r="12" spans="1:5" s="119" customFormat="1" ht="15" customHeight="1" x14ac:dyDescent="0.25">
      <c r="A12" s="116" t="s">
        <v>134</v>
      </c>
      <c r="B12" s="117">
        <v>247296</v>
      </c>
      <c r="C12" s="117">
        <v>3346</v>
      </c>
      <c r="D12" s="117">
        <v>250642</v>
      </c>
      <c r="E12" s="118">
        <v>101.35</v>
      </c>
    </row>
    <row r="13" spans="1:5" s="119" customFormat="1" ht="15" customHeight="1" x14ac:dyDescent="0.25">
      <c r="A13" s="120" t="s">
        <v>27</v>
      </c>
      <c r="B13" s="121">
        <v>247296</v>
      </c>
      <c r="C13" s="121">
        <v>3346</v>
      </c>
      <c r="D13" s="121">
        <v>250642</v>
      </c>
      <c r="E13" s="122">
        <v>101.35</v>
      </c>
    </row>
    <row r="14" spans="1:5" s="119" customFormat="1" ht="15" customHeight="1" x14ac:dyDescent="0.25">
      <c r="A14" s="120"/>
      <c r="B14" s="121"/>
      <c r="C14" s="121"/>
      <c r="D14" s="121"/>
      <c r="E14" s="122"/>
    </row>
    <row r="15" spans="1:5" s="119" customFormat="1" ht="15" customHeight="1" x14ac:dyDescent="0.25">
      <c r="A15" s="123" t="s">
        <v>135</v>
      </c>
      <c r="B15" s="124">
        <v>114869</v>
      </c>
      <c r="C15" s="124">
        <v>0</v>
      </c>
      <c r="D15" s="124">
        <v>114869</v>
      </c>
      <c r="E15" s="125">
        <v>100</v>
      </c>
    </row>
    <row r="16" spans="1:5" s="119" customFormat="1" ht="15" customHeight="1" x14ac:dyDescent="0.25">
      <c r="A16" s="126" t="s">
        <v>136</v>
      </c>
      <c r="B16" s="127">
        <v>114869</v>
      </c>
      <c r="C16" s="127">
        <v>0</v>
      </c>
      <c r="D16" s="127">
        <v>114869</v>
      </c>
      <c r="E16" s="128">
        <v>100</v>
      </c>
    </row>
    <row r="17" spans="1:5" ht="15" customHeight="1" x14ac:dyDescent="0.25">
      <c r="A17" s="120" t="s">
        <v>27</v>
      </c>
      <c r="B17" s="121">
        <v>114869</v>
      </c>
      <c r="C17" s="121">
        <v>0</v>
      </c>
      <c r="D17" s="121">
        <v>114869</v>
      </c>
      <c r="E17" s="122">
        <v>100</v>
      </c>
    </row>
    <row r="18" spans="1:5" ht="15" customHeight="1" x14ac:dyDescent="0.25">
      <c r="A18" s="59" t="s">
        <v>13</v>
      </c>
      <c r="B18" s="60">
        <v>114869</v>
      </c>
      <c r="C18" s="60">
        <v>0</v>
      </c>
      <c r="D18" s="60">
        <v>114869</v>
      </c>
      <c r="E18" s="129">
        <v>100</v>
      </c>
    </row>
    <row r="19" spans="1:5" s="119" customFormat="1" ht="15" customHeight="1" x14ac:dyDescent="0.25">
      <c r="A19" s="59" t="s">
        <v>41</v>
      </c>
      <c r="B19" s="60">
        <v>114869</v>
      </c>
      <c r="C19" s="60">
        <v>0</v>
      </c>
      <c r="D19" s="60">
        <v>114869</v>
      </c>
      <c r="E19" s="129">
        <v>100</v>
      </c>
    </row>
    <row r="20" spans="1:5" s="90" customFormat="1" ht="15" customHeight="1" x14ac:dyDescent="0.25">
      <c r="A20" s="123" t="s">
        <v>137</v>
      </c>
      <c r="B20" s="124">
        <v>132427</v>
      </c>
      <c r="C20" s="124">
        <v>3346</v>
      </c>
      <c r="D20" s="124">
        <v>135773</v>
      </c>
      <c r="E20" s="125">
        <v>102.53</v>
      </c>
    </row>
    <row r="21" spans="1:5" s="90" customFormat="1" ht="15" customHeight="1" x14ac:dyDescent="0.25">
      <c r="A21" s="126" t="s">
        <v>138</v>
      </c>
      <c r="B21" s="127">
        <v>25000</v>
      </c>
      <c r="C21" s="127">
        <v>600</v>
      </c>
      <c r="D21" s="127">
        <v>25600</v>
      </c>
      <c r="E21" s="128">
        <v>102.4</v>
      </c>
    </row>
    <row r="22" spans="1:5" s="90" customFormat="1" ht="15" customHeight="1" x14ac:dyDescent="0.25">
      <c r="A22" s="120" t="s">
        <v>27</v>
      </c>
      <c r="B22" s="121">
        <v>25000</v>
      </c>
      <c r="C22" s="121">
        <v>600</v>
      </c>
      <c r="D22" s="121">
        <v>25600</v>
      </c>
      <c r="E22" s="122">
        <v>102.4</v>
      </c>
    </row>
    <row r="23" spans="1:5" ht="15" customHeight="1" x14ac:dyDescent="0.25">
      <c r="A23" s="59" t="s">
        <v>13</v>
      </c>
      <c r="B23" s="60">
        <v>25000</v>
      </c>
      <c r="C23" s="60">
        <v>600</v>
      </c>
      <c r="D23" s="60">
        <v>25600</v>
      </c>
      <c r="E23" s="129">
        <v>102.4</v>
      </c>
    </row>
    <row r="24" spans="1:5" ht="15" customHeight="1" x14ac:dyDescent="0.25">
      <c r="A24" s="59" t="s">
        <v>41</v>
      </c>
      <c r="B24" s="60">
        <v>25000</v>
      </c>
      <c r="C24" s="60">
        <v>600</v>
      </c>
      <c r="D24" s="60">
        <v>25600</v>
      </c>
      <c r="E24" s="129">
        <v>102.4</v>
      </c>
    </row>
    <row r="25" spans="1:5" s="119" customFormat="1" ht="15" customHeight="1" x14ac:dyDescent="0.25">
      <c r="A25" s="126" t="s">
        <v>139</v>
      </c>
      <c r="B25" s="127">
        <v>57254</v>
      </c>
      <c r="C25" s="127">
        <v>2746</v>
      </c>
      <c r="D25" s="127">
        <v>60000</v>
      </c>
      <c r="E25" s="128">
        <v>104.8</v>
      </c>
    </row>
    <row r="26" spans="1:5" ht="15" customHeight="1" x14ac:dyDescent="0.25">
      <c r="A26" s="120" t="s">
        <v>27</v>
      </c>
      <c r="B26" s="121">
        <v>57254</v>
      </c>
      <c r="C26" s="121">
        <v>2746</v>
      </c>
      <c r="D26" s="121">
        <v>60000</v>
      </c>
      <c r="E26" s="122">
        <v>104.8</v>
      </c>
    </row>
    <row r="27" spans="1:5" ht="15" customHeight="1" x14ac:dyDescent="0.25">
      <c r="A27" s="59" t="s">
        <v>13</v>
      </c>
      <c r="B27" s="60">
        <v>57254</v>
      </c>
      <c r="C27" s="60">
        <v>2746</v>
      </c>
      <c r="D27" s="60">
        <v>60000</v>
      </c>
      <c r="E27" s="129">
        <v>104.8</v>
      </c>
    </row>
    <row r="28" spans="1:5" ht="15" customHeight="1" x14ac:dyDescent="0.25">
      <c r="A28" s="59" t="s">
        <v>41</v>
      </c>
      <c r="B28" s="60">
        <v>55263</v>
      </c>
      <c r="C28" s="60">
        <v>2746</v>
      </c>
      <c r="D28" s="60">
        <v>58009</v>
      </c>
      <c r="E28" s="129">
        <v>104.97</v>
      </c>
    </row>
    <row r="29" spans="1:5" s="119" customFormat="1" ht="15" customHeight="1" x14ac:dyDescent="0.25">
      <c r="A29" s="59" t="s">
        <v>45</v>
      </c>
      <c r="B29" s="60">
        <v>1991</v>
      </c>
      <c r="C29" s="60">
        <v>0</v>
      </c>
      <c r="D29" s="60">
        <v>1991</v>
      </c>
      <c r="E29" s="129">
        <v>100</v>
      </c>
    </row>
    <row r="30" spans="1:5" ht="15" customHeight="1" x14ac:dyDescent="0.25">
      <c r="A30" s="126" t="s">
        <v>140</v>
      </c>
      <c r="B30" s="127">
        <v>50173</v>
      </c>
      <c r="C30" s="127">
        <v>0</v>
      </c>
      <c r="D30" s="127">
        <v>50173</v>
      </c>
      <c r="E30" s="128">
        <v>100</v>
      </c>
    </row>
    <row r="31" spans="1:5" ht="15" customHeight="1" x14ac:dyDescent="0.25">
      <c r="A31" s="120" t="s">
        <v>27</v>
      </c>
      <c r="B31" s="121">
        <v>50173</v>
      </c>
      <c r="C31" s="121">
        <v>0</v>
      </c>
      <c r="D31" s="121">
        <v>50173</v>
      </c>
      <c r="E31" s="122">
        <v>100</v>
      </c>
    </row>
    <row r="32" spans="1:5" ht="15" customHeight="1" x14ac:dyDescent="0.25">
      <c r="A32" s="59" t="s">
        <v>13</v>
      </c>
      <c r="B32" s="60">
        <v>50173</v>
      </c>
      <c r="C32" s="60">
        <v>0</v>
      </c>
      <c r="D32" s="60">
        <v>50173</v>
      </c>
      <c r="E32" s="129">
        <v>100</v>
      </c>
    </row>
    <row r="33" spans="1:5" ht="15" customHeight="1" x14ac:dyDescent="0.25">
      <c r="A33" s="59" t="s">
        <v>46</v>
      </c>
      <c r="B33" s="138">
        <v>50173</v>
      </c>
      <c r="C33" s="138">
        <v>0</v>
      </c>
      <c r="D33" s="138">
        <v>50173</v>
      </c>
      <c r="E33" s="97">
        <v>100</v>
      </c>
    </row>
    <row r="34" spans="1:5" ht="15" customHeight="1" x14ac:dyDescent="0.25">
      <c r="A34" s="59"/>
      <c r="B34" s="138"/>
      <c r="C34" s="138"/>
      <c r="D34" s="138"/>
      <c r="E34" s="97"/>
    </row>
    <row r="35" spans="1:5" s="119" customFormat="1" ht="15" customHeight="1" x14ac:dyDescent="0.25">
      <c r="A35" s="116" t="s">
        <v>141</v>
      </c>
      <c r="B35" s="117">
        <v>315050</v>
      </c>
      <c r="C35" s="117">
        <v>89500</v>
      </c>
      <c r="D35" s="117">
        <v>404550</v>
      </c>
      <c r="E35" s="118">
        <v>128.41</v>
      </c>
    </row>
    <row r="36" spans="1:5" ht="15" customHeight="1" x14ac:dyDescent="0.25">
      <c r="A36" s="120" t="s">
        <v>27</v>
      </c>
      <c r="B36" s="121">
        <v>315050</v>
      </c>
      <c r="C36" s="121">
        <v>89500</v>
      </c>
      <c r="D36" s="121">
        <v>404550</v>
      </c>
      <c r="E36" s="122">
        <v>128.41</v>
      </c>
    </row>
    <row r="37" spans="1:5" ht="15" customHeight="1" x14ac:dyDescent="0.25">
      <c r="A37" s="120"/>
      <c r="B37" s="121"/>
      <c r="C37" s="121"/>
      <c r="D37" s="121"/>
      <c r="E37" s="122"/>
    </row>
    <row r="38" spans="1:5" ht="15" customHeight="1" x14ac:dyDescent="0.25">
      <c r="A38" s="123" t="s">
        <v>142</v>
      </c>
      <c r="B38" s="124">
        <v>315050</v>
      </c>
      <c r="C38" s="124">
        <v>89500</v>
      </c>
      <c r="D38" s="124">
        <v>404550</v>
      </c>
      <c r="E38" s="125">
        <v>128.41</v>
      </c>
    </row>
    <row r="39" spans="1:5" ht="15" customHeight="1" x14ac:dyDescent="0.25">
      <c r="A39" s="126" t="s">
        <v>143</v>
      </c>
      <c r="B39" s="127">
        <v>118337</v>
      </c>
      <c r="C39" s="127">
        <v>47772</v>
      </c>
      <c r="D39" s="127">
        <v>166109</v>
      </c>
      <c r="E39" s="128">
        <v>140.37</v>
      </c>
    </row>
    <row r="40" spans="1:5" s="119" customFormat="1" ht="15" customHeight="1" x14ac:dyDescent="0.25">
      <c r="A40" s="120" t="s">
        <v>27</v>
      </c>
      <c r="B40" s="121">
        <v>118337</v>
      </c>
      <c r="C40" s="121">
        <v>47772</v>
      </c>
      <c r="D40" s="121">
        <v>166109</v>
      </c>
      <c r="E40" s="122">
        <v>140.37</v>
      </c>
    </row>
    <row r="41" spans="1:5" ht="15" customHeight="1" x14ac:dyDescent="0.25">
      <c r="A41" s="59" t="s">
        <v>13</v>
      </c>
      <c r="B41" s="60">
        <v>118337</v>
      </c>
      <c r="C41" s="60">
        <v>47772</v>
      </c>
      <c r="D41" s="60">
        <v>166109</v>
      </c>
      <c r="E41" s="129">
        <v>140.37</v>
      </c>
    </row>
    <row r="42" spans="1:5" ht="15" customHeight="1" x14ac:dyDescent="0.25">
      <c r="A42" s="59" t="s">
        <v>40</v>
      </c>
      <c r="B42" s="60">
        <v>91228</v>
      </c>
      <c r="C42" s="60">
        <v>47772</v>
      </c>
      <c r="D42" s="60">
        <v>139000</v>
      </c>
      <c r="E42" s="129">
        <v>152.37</v>
      </c>
    </row>
    <row r="43" spans="1:5" ht="15" customHeight="1" x14ac:dyDescent="0.25">
      <c r="A43" s="59" t="s">
        <v>41</v>
      </c>
      <c r="B43" s="60">
        <v>27109</v>
      </c>
      <c r="C43" s="60">
        <v>0</v>
      </c>
      <c r="D43" s="60">
        <v>27109</v>
      </c>
      <c r="E43" s="129">
        <v>100</v>
      </c>
    </row>
    <row r="44" spans="1:5" s="119" customFormat="1" ht="15" customHeight="1" x14ac:dyDescent="0.25">
      <c r="A44" s="126" t="s">
        <v>144</v>
      </c>
      <c r="B44" s="127">
        <v>30000</v>
      </c>
      <c r="C44" s="127">
        <v>10000</v>
      </c>
      <c r="D44" s="127">
        <v>40000</v>
      </c>
      <c r="E44" s="128">
        <v>133.33000000000001</v>
      </c>
    </row>
    <row r="45" spans="1:5" s="119" customFormat="1" ht="15" customHeight="1" x14ac:dyDescent="0.25">
      <c r="A45" s="120" t="s">
        <v>27</v>
      </c>
      <c r="B45" s="121">
        <v>30000</v>
      </c>
      <c r="C45" s="121">
        <v>10000</v>
      </c>
      <c r="D45" s="121">
        <v>40000</v>
      </c>
      <c r="E45" s="122">
        <v>133.33000000000001</v>
      </c>
    </row>
    <row r="46" spans="1:5" s="119" customFormat="1" ht="15" customHeight="1" x14ac:dyDescent="0.25">
      <c r="A46" s="59" t="s">
        <v>13</v>
      </c>
      <c r="B46" s="60">
        <v>30000</v>
      </c>
      <c r="C46" s="60">
        <v>10000</v>
      </c>
      <c r="D46" s="60">
        <v>40000</v>
      </c>
      <c r="E46" s="129">
        <v>133.33000000000001</v>
      </c>
    </row>
    <row r="47" spans="1:5" ht="15" customHeight="1" x14ac:dyDescent="0.25">
      <c r="A47" s="59" t="s">
        <v>46</v>
      </c>
      <c r="B47" s="60">
        <v>30000</v>
      </c>
      <c r="C47" s="60">
        <v>10000</v>
      </c>
      <c r="D47" s="60">
        <v>40000</v>
      </c>
      <c r="E47" s="129">
        <v>133.33000000000001</v>
      </c>
    </row>
    <row r="48" spans="1:5" ht="15" customHeight="1" x14ac:dyDescent="0.25">
      <c r="A48" s="126" t="s">
        <v>145</v>
      </c>
      <c r="B48" s="127">
        <v>13272</v>
      </c>
      <c r="C48" s="127">
        <v>16728</v>
      </c>
      <c r="D48" s="127">
        <v>30000</v>
      </c>
      <c r="E48" s="128">
        <v>226.04</v>
      </c>
    </row>
    <row r="49" spans="1:5" ht="15" customHeight="1" x14ac:dyDescent="0.25">
      <c r="A49" s="120" t="s">
        <v>27</v>
      </c>
      <c r="B49" s="121">
        <v>13272</v>
      </c>
      <c r="C49" s="121">
        <v>16728</v>
      </c>
      <c r="D49" s="121">
        <v>30000</v>
      </c>
      <c r="E49" s="122">
        <v>226.04</v>
      </c>
    </row>
    <row r="50" spans="1:5" ht="15" customHeight="1" x14ac:dyDescent="0.25">
      <c r="A50" s="59" t="s">
        <v>13</v>
      </c>
      <c r="B50" s="60">
        <v>13272</v>
      </c>
      <c r="C50" s="60">
        <v>16728</v>
      </c>
      <c r="D50" s="60">
        <v>30000</v>
      </c>
      <c r="E50" s="129">
        <v>226.04</v>
      </c>
    </row>
    <row r="51" spans="1:5" s="119" customFormat="1" ht="15" customHeight="1" x14ac:dyDescent="0.25">
      <c r="A51" s="59" t="s">
        <v>46</v>
      </c>
      <c r="B51" s="60">
        <v>13272</v>
      </c>
      <c r="C51" s="60">
        <v>16728</v>
      </c>
      <c r="D51" s="60">
        <v>30000</v>
      </c>
      <c r="E51" s="129">
        <v>226.04</v>
      </c>
    </row>
    <row r="52" spans="1:5" s="119" customFormat="1" ht="15" customHeight="1" x14ac:dyDescent="0.25">
      <c r="A52" s="126" t="s">
        <v>146</v>
      </c>
      <c r="B52" s="127">
        <v>119451</v>
      </c>
      <c r="C52" s="127">
        <v>0</v>
      </c>
      <c r="D52" s="127">
        <v>119451</v>
      </c>
      <c r="E52" s="128">
        <v>100</v>
      </c>
    </row>
    <row r="53" spans="1:5" ht="15" customHeight="1" x14ac:dyDescent="0.25">
      <c r="A53" s="120" t="s">
        <v>27</v>
      </c>
      <c r="B53" s="121">
        <v>119451</v>
      </c>
      <c r="C53" s="121">
        <v>0</v>
      </c>
      <c r="D53" s="121">
        <v>119451</v>
      </c>
      <c r="E53" s="122">
        <v>100</v>
      </c>
    </row>
    <row r="54" spans="1:5" ht="15" customHeight="1" x14ac:dyDescent="0.25">
      <c r="A54" s="59" t="s">
        <v>13</v>
      </c>
      <c r="B54" s="60">
        <v>119451</v>
      </c>
      <c r="C54" s="60">
        <v>0</v>
      </c>
      <c r="D54" s="60">
        <v>119451</v>
      </c>
      <c r="E54" s="129">
        <v>100</v>
      </c>
    </row>
    <row r="55" spans="1:5" s="119" customFormat="1" ht="15" customHeight="1" x14ac:dyDescent="0.25">
      <c r="A55" s="59" t="s">
        <v>46</v>
      </c>
      <c r="B55" s="60">
        <v>119451</v>
      </c>
      <c r="C55" s="60">
        <v>0</v>
      </c>
      <c r="D55" s="60">
        <v>119451</v>
      </c>
      <c r="E55" s="129">
        <v>100</v>
      </c>
    </row>
    <row r="56" spans="1:5" ht="15" customHeight="1" x14ac:dyDescent="0.25">
      <c r="A56" s="126" t="s">
        <v>147</v>
      </c>
      <c r="B56" s="127">
        <v>6636</v>
      </c>
      <c r="C56" s="127">
        <v>0</v>
      </c>
      <c r="D56" s="127">
        <v>6636</v>
      </c>
      <c r="E56" s="128">
        <v>100</v>
      </c>
    </row>
    <row r="57" spans="1:5" ht="15" customHeight="1" x14ac:dyDescent="0.25">
      <c r="A57" s="120" t="s">
        <v>27</v>
      </c>
      <c r="B57" s="121">
        <v>6636</v>
      </c>
      <c r="C57" s="121">
        <v>0</v>
      </c>
      <c r="D57" s="121">
        <v>6636</v>
      </c>
      <c r="E57" s="122">
        <v>100</v>
      </c>
    </row>
    <row r="58" spans="1:5" ht="15" customHeight="1" x14ac:dyDescent="0.25">
      <c r="A58" s="59" t="s">
        <v>13</v>
      </c>
      <c r="B58" s="60">
        <v>6636</v>
      </c>
      <c r="C58" s="60">
        <v>0</v>
      </c>
      <c r="D58" s="60">
        <v>6636</v>
      </c>
      <c r="E58" s="129">
        <v>100</v>
      </c>
    </row>
    <row r="59" spans="1:5" ht="15" customHeight="1" x14ac:dyDescent="0.25">
      <c r="A59" s="59" t="s">
        <v>46</v>
      </c>
      <c r="B59" s="60">
        <v>6636</v>
      </c>
      <c r="C59" s="60">
        <v>0</v>
      </c>
      <c r="D59" s="60">
        <v>6636</v>
      </c>
      <c r="E59" s="129">
        <v>100</v>
      </c>
    </row>
    <row r="60" spans="1:5" ht="15" customHeight="1" x14ac:dyDescent="0.25">
      <c r="A60" s="126" t="s">
        <v>148</v>
      </c>
      <c r="B60" s="127">
        <v>3982</v>
      </c>
      <c r="C60" s="127">
        <v>0</v>
      </c>
      <c r="D60" s="127">
        <v>3982</v>
      </c>
      <c r="E60" s="128">
        <v>100</v>
      </c>
    </row>
    <row r="61" spans="1:5" ht="15" customHeight="1" x14ac:dyDescent="0.25">
      <c r="A61" s="120" t="s">
        <v>27</v>
      </c>
      <c r="B61" s="121">
        <v>3982</v>
      </c>
      <c r="C61" s="121">
        <v>0</v>
      </c>
      <c r="D61" s="121">
        <v>3982</v>
      </c>
      <c r="E61" s="122">
        <v>100</v>
      </c>
    </row>
    <row r="62" spans="1:5" s="119" customFormat="1" ht="15" customHeight="1" x14ac:dyDescent="0.25">
      <c r="A62" s="59" t="s">
        <v>13</v>
      </c>
      <c r="B62" s="60">
        <v>3982</v>
      </c>
      <c r="C62" s="60">
        <v>0</v>
      </c>
      <c r="D62" s="60">
        <v>3982</v>
      </c>
      <c r="E62" s="129">
        <v>100</v>
      </c>
    </row>
    <row r="63" spans="1:5" ht="15" customHeight="1" x14ac:dyDescent="0.25">
      <c r="A63" s="59" t="s">
        <v>46</v>
      </c>
      <c r="B63" s="60">
        <v>3982</v>
      </c>
      <c r="C63" s="60">
        <v>0</v>
      </c>
      <c r="D63" s="60">
        <v>3982</v>
      </c>
      <c r="E63" s="129">
        <v>100</v>
      </c>
    </row>
    <row r="64" spans="1:5" ht="15" customHeight="1" x14ac:dyDescent="0.25">
      <c r="A64" s="126" t="s">
        <v>149</v>
      </c>
      <c r="B64" s="127">
        <v>100</v>
      </c>
      <c r="C64" s="127">
        <v>0</v>
      </c>
      <c r="D64" s="127">
        <v>100</v>
      </c>
      <c r="E64" s="128">
        <v>100</v>
      </c>
    </row>
    <row r="65" spans="1:5" ht="15" customHeight="1" x14ac:dyDescent="0.25">
      <c r="A65" s="120" t="s">
        <v>27</v>
      </c>
      <c r="B65" s="121">
        <v>100</v>
      </c>
      <c r="C65" s="121">
        <v>0</v>
      </c>
      <c r="D65" s="121">
        <v>100</v>
      </c>
      <c r="E65" s="122">
        <v>100</v>
      </c>
    </row>
    <row r="66" spans="1:5" s="119" customFormat="1" ht="15" customHeight="1" x14ac:dyDescent="0.25">
      <c r="A66" s="59" t="s">
        <v>13</v>
      </c>
      <c r="B66" s="60">
        <v>100</v>
      </c>
      <c r="C66" s="60">
        <v>0</v>
      </c>
      <c r="D66" s="60">
        <v>100</v>
      </c>
      <c r="E66" s="129">
        <v>100</v>
      </c>
    </row>
    <row r="67" spans="1:5" ht="15" customHeight="1" x14ac:dyDescent="0.25">
      <c r="A67" s="59" t="s">
        <v>41</v>
      </c>
      <c r="B67" s="60">
        <v>100</v>
      </c>
      <c r="C67" s="60">
        <v>0</v>
      </c>
      <c r="D67" s="60">
        <v>100</v>
      </c>
      <c r="E67" s="129">
        <v>100</v>
      </c>
    </row>
    <row r="68" spans="1:5" ht="15" customHeight="1" x14ac:dyDescent="0.25">
      <c r="A68" s="126" t="s">
        <v>150</v>
      </c>
      <c r="B68" s="127">
        <v>10000</v>
      </c>
      <c r="C68" s="127">
        <v>0</v>
      </c>
      <c r="D68" s="127">
        <v>10000</v>
      </c>
      <c r="E68" s="128">
        <v>100</v>
      </c>
    </row>
    <row r="69" spans="1:5" ht="15" customHeight="1" x14ac:dyDescent="0.25">
      <c r="A69" s="120" t="s">
        <v>27</v>
      </c>
      <c r="B69" s="121">
        <v>10000</v>
      </c>
      <c r="C69" s="121">
        <v>0</v>
      </c>
      <c r="D69" s="121">
        <v>10000</v>
      </c>
      <c r="E69" s="122">
        <v>100</v>
      </c>
    </row>
    <row r="70" spans="1:5" s="119" customFormat="1" ht="15" customHeight="1" x14ac:dyDescent="0.25">
      <c r="A70" s="59" t="s">
        <v>13</v>
      </c>
      <c r="B70" s="60">
        <v>10000</v>
      </c>
      <c r="C70" s="60">
        <v>0</v>
      </c>
      <c r="D70" s="60">
        <v>10000</v>
      </c>
      <c r="E70" s="129">
        <v>100</v>
      </c>
    </row>
    <row r="71" spans="1:5" ht="15" customHeight="1" x14ac:dyDescent="0.25">
      <c r="A71" s="59" t="s">
        <v>45</v>
      </c>
      <c r="B71" s="60">
        <v>10000</v>
      </c>
      <c r="C71" s="60">
        <v>0</v>
      </c>
      <c r="D71" s="60">
        <v>10000</v>
      </c>
      <c r="E71" s="129">
        <v>100</v>
      </c>
    </row>
    <row r="72" spans="1:5" ht="15" customHeight="1" x14ac:dyDescent="0.25">
      <c r="A72" s="126" t="s">
        <v>151</v>
      </c>
      <c r="B72" s="127">
        <v>0</v>
      </c>
      <c r="C72" s="127">
        <v>15000</v>
      </c>
      <c r="D72" s="127">
        <v>15000</v>
      </c>
      <c r="E72" s="128">
        <v>0</v>
      </c>
    </row>
    <row r="73" spans="1:5" ht="15" customHeight="1" x14ac:dyDescent="0.25">
      <c r="A73" s="120" t="s">
        <v>27</v>
      </c>
      <c r="B73" s="121">
        <v>0</v>
      </c>
      <c r="C73" s="121">
        <v>15000</v>
      </c>
      <c r="D73" s="121">
        <v>15000</v>
      </c>
      <c r="E73" s="122">
        <v>0</v>
      </c>
    </row>
    <row r="74" spans="1:5" ht="15" customHeight="1" x14ac:dyDescent="0.25">
      <c r="A74" s="59" t="s">
        <v>13</v>
      </c>
      <c r="B74" s="60">
        <v>0</v>
      </c>
      <c r="C74" s="60">
        <v>15000</v>
      </c>
      <c r="D74" s="60">
        <v>15000</v>
      </c>
      <c r="E74" s="129">
        <v>0</v>
      </c>
    </row>
    <row r="75" spans="1:5" s="119" customFormat="1" ht="15" customHeight="1" x14ac:dyDescent="0.25">
      <c r="A75" s="59" t="s">
        <v>41</v>
      </c>
      <c r="B75" s="60">
        <v>0</v>
      </c>
      <c r="C75" s="60">
        <v>2000</v>
      </c>
      <c r="D75" s="60">
        <v>2000</v>
      </c>
      <c r="E75" s="129">
        <v>0</v>
      </c>
    </row>
    <row r="76" spans="1:5" ht="15" customHeight="1" x14ac:dyDescent="0.25">
      <c r="A76" s="59" t="s">
        <v>44</v>
      </c>
      <c r="B76" s="60">
        <v>0</v>
      </c>
      <c r="C76" s="60">
        <v>5000</v>
      </c>
      <c r="D76" s="60">
        <v>5000</v>
      </c>
      <c r="E76" s="129">
        <v>0</v>
      </c>
    </row>
    <row r="77" spans="1:5" ht="15" customHeight="1" x14ac:dyDescent="0.25">
      <c r="A77" s="59" t="s">
        <v>45</v>
      </c>
      <c r="B77" s="60">
        <v>0</v>
      </c>
      <c r="C77" s="60">
        <v>3000</v>
      </c>
      <c r="D77" s="60">
        <v>3000</v>
      </c>
      <c r="E77" s="129">
        <v>0</v>
      </c>
    </row>
    <row r="78" spans="1:5" ht="15" customHeight="1" x14ac:dyDescent="0.25">
      <c r="A78" s="59" t="s">
        <v>46</v>
      </c>
      <c r="B78" s="60">
        <v>0</v>
      </c>
      <c r="C78" s="60">
        <v>5000</v>
      </c>
      <c r="D78" s="60">
        <v>5000</v>
      </c>
      <c r="E78" s="129">
        <v>0</v>
      </c>
    </row>
    <row r="79" spans="1:5" s="119" customFormat="1" ht="15" customHeight="1" x14ac:dyDescent="0.25">
      <c r="A79" s="126" t="s">
        <v>152</v>
      </c>
      <c r="B79" s="127">
        <v>13272</v>
      </c>
      <c r="C79" s="127">
        <v>0</v>
      </c>
      <c r="D79" s="127">
        <v>13272</v>
      </c>
      <c r="E79" s="128">
        <v>100</v>
      </c>
    </row>
    <row r="80" spans="1:5" ht="15" customHeight="1" x14ac:dyDescent="0.25">
      <c r="A80" s="120" t="s">
        <v>27</v>
      </c>
      <c r="B80" s="121">
        <v>13272</v>
      </c>
      <c r="C80" s="121">
        <v>0</v>
      </c>
      <c r="D80" s="121">
        <v>13272</v>
      </c>
      <c r="E80" s="122">
        <v>100</v>
      </c>
    </row>
    <row r="81" spans="1:5" ht="15" customHeight="1" x14ac:dyDescent="0.25">
      <c r="A81" s="59" t="s">
        <v>13</v>
      </c>
      <c r="B81" s="60">
        <v>13272</v>
      </c>
      <c r="C81" s="60">
        <v>0</v>
      </c>
      <c r="D81" s="60">
        <v>13272</v>
      </c>
      <c r="E81" s="129">
        <v>100</v>
      </c>
    </row>
    <row r="82" spans="1:5" ht="15" customHeight="1" x14ac:dyDescent="0.25">
      <c r="A82" s="59" t="s">
        <v>41</v>
      </c>
      <c r="B82" s="60">
        <v>13272</v>
      </c>
      <c r="C82" s="60">
        <v>0</v>
      </c>
      <c r="D82" s="60">
        <v>13272</v>
      </c>
      <c r="E82" s="129">
        <v>100</v>
      </c>
    </row>
    <row r="83" spans="1:5" ht="15" customHeight="1" x14ac:dyDescent="0.25">
      <c r="A83" s="59"/>
      <c r="B83" s="60"/>
      <c r="C83" s="60"/>
      <c r="D83" s="60"/>
      <c r="E83" s="129"/>
    </row>
    <row r="84" spans="1:5" ht="15" customHeight="1" x14ac:dyDescent="0.25">
      <c r="A84" s="59"/>
      <c r="B84" s="60"/>
      <c r="C84" s="60"/>
      <c r="D84" s="60"/>
      <c r="E84" s="129"/>
    </row>
    <row r="85" spans="1:5" ht="15" customHeight="1" x14ac:dyDescent="0.25">
      <c r="A85" s="113" t="s">
        <v>153</v>
      </c>
      <c r="B85" s="114">
        <v>2537160</v>
      </c>
      <c r="C85" s="114">
        <v>320000</v>
      </c>
      <c r="D85" s="114">
        <v>2857160</v>
      </c>
      <c r="E85" s="115">
        <v>112.61</v>
      </c>
    </row>
    <row r="86" spans="1:5" ht="15" customHeight="1" x14ac:dyDescent="0.25">
      <c r="A86" s="116" t="s">
        <v>154</v>
      </c>
      <c r="B86" s="117">
        <v>2537160</v>
      </c>
      <c r="C86" s="117">
        <v>320000</v>
      </c>
      <c r="D86" s="117">
        <v>2857160</v>
      </c>
      <c r="E86" s="118">
        <v>112.61</v>
      </c>
    </row>
    <row r="87" spans="1:5" ht="15" customHeight="1" x14ac:dyDescent="0.25">
      <c r="A87" s="120" t="s">
        <v>27</v>
      </c>
      <c r="B87" s="121">
        <v>2537160</v>
      </c>
      <c r="C87" s="121">
        <v>320000</v>
      </c>
      <c r="D87" s="121">
        <v>2857160</v>
      </c>
      <c r="E87" s="122">
        <v>112.61</v>
      </c>
    </row>
    <row r="88" spans="1:5" ht="15" customHeight="1" x14ac:dyDescent="0.25">
      <c r="A88" s="120"/>
      <c r="B88" s="121"/>
      <c r="C88" s="121"/>
      <c r="D88" s="121"/>
      <c r="E88" s="122"/>
    </row>
    <row r="89" spans="1:5" ht="15" customHeight="1" x14ac:dyDescent="0.25">
      <c r="A89" s="123" t="s">
        <v>155</v>
      </c>
      <c r="B89" s="124">
        <v>1274800</v>
      </c>
      <c r="C89" s="124">
        <v>0</v>
      </c>
      <c r="D89" s="124">
        <v>1274800</v>
      </c>
      <c r="E89" s="125">
        <v>100</v>
      </c>
    </row>
    <row r="90" spans="1:5" ht="15" customHeight="1" x14ac:dyDescent="0.25">
      <c r="A90" s="126" t="s">
        <v>156</v>
      </c>
      <c r="B90" s="127">
        <v>143221</v>
      </c>
      <c r="C90" s="127">
        <v>0</v>
      </c>
      <c r="D90" s="127">
        <v>143221</v>
      </c>
      <c r="E90" s="128">
        <v>100</v>
      </c>
    </row>
    <row r="91" spans="1:5" ht="15" customHeight="1" x14ac:dyDescent="0.25">
      <c r="A91" s="120" t="s">
        <v>27</v>
      </c>
      <c r="B91" s="121">
        <v>143221</v>
      </c>
      <c r="C91" s="121">
        <v>0</v>
      </c>
      <c r="D91" s="121">
        <v>143221</v>
      </c>
      <c r="E91" s="122">
        <v>100</v>
      </c>
    </row>
    <row r="92" spans="1:5" ht="15" customHeight="1" x14ac:dyDescent="0.25">
      <c r="A92" s="59" t="s">
        <v>13</v>
      </c>
      <c r="B92" s="60">
        <v>143221</v>
      </c>
      <c r="C92" s="60">
        <v>0</v>
      </c>
      <c r="D92" s="60">
        <v>143221</v>
      </c>
      <c r="E92" s="129">
        <v>100</v>
      </c>
    </row>
    <row r="93" spans="1:5" ht="15" customHeight="1" x14ac:dyDescent="0.25">
      <c r="A93" s="59" t="s">
        <v>40</v>
      </c>
      <c r="B93" s="60">
        <v>19900</v>
      </c>
      <c r="C93" s="60">
        <v>0</v>
      </c>
      <c r="D93" s="60">
        <v>19900</v>
      </c>
      <c r="E93" s="129">
        <v>100</v>
      </c>
    </row>
    <row r="94" spans="1:5" ht="15" customHeight="1" x14ac:dyDescent="0.25">
      <c r="A94" s="59" t="s">
        <v>41</v>
      </c>
      <c r="B94" s="60">
        <v>120666</v>
      </c>
      <c r="C94" s="60">
        <v>0</v>
      </c>
      <c r="D94" s="60">
        <v>120666</v>
      </c>
      <c r="E94" s="129">
        <v>100</v>
      </c>
    </row>
    <row r="95" spans="1:5" ht="15" customHeight="1" x14ac:dyDescent="0.25">
      <c r="A95" s="59" t="s">
        <v>45</v>
      </c>
      <c r="B95" s="60">
        <v>2655</v>
      </c>
      <c r="C95" s="60">
        <v>0</v>
      </c>
      <c r="D95" s="60">
        <v>2655</v>
      </c>
      <c r="E95" s="129">
        <v>100</v>
      </c>
    </row>
    <row r="96" spans="1:5" ht="15" customHeight="1" x14ac:dyDescent="0.25">
      <c r="A96" s="126" t="s">
        <v>157</v>
      </c>
      <c r="B96" s="127">
        <v>1108333</v>
      </c>
      <c r="C96" s="127">
        <v>0</v>
      </c>
      <c r="D96" s="127">
        <v>1108333</v>
      </c>
      <c r="E96" s="128">
        <v>100</v>
      </c>
    </row>
    <row r="97" spans="1:5" ht="15" customHeight="1" x14ac:dyDescent="0.25">
      <c r="A97" s="120" t="s">
        <v>27</v>
      </c>
      <c r="B97" s="121">
        <v>1108333</v>
      </c>
      <c r="C97" s="121">
        <v>0</v>
      </c>
      <c r="D97" s="121">
        <v>1108333</v>
      </c>
      <c r="E97" s="122">
        <v>100</v>
      </c>
    </row>
    <row r="98" spans="1:5" ht="15" customHeight="1" x14ac:dyDescent="0.25">
      <c r="A98" s="59" t="s">
        <v>13</v>
      </c>
      <c r="B98" s="60">
        <v>1080436</v>
      </c>
      <c r="C98" s="60">
        <v>0</v>
      </c>
      <c r="D98" s="60">
        <v>1080436</v>
      </c>
      <c r="E98" s="129">
        <v>100</v>
      </c>
    </row>
    <row r="99" spans="1:5" ht="15" customHeight="1" x14ac:dyDescent="0.25">
      <c r="A99" s="59" t="s">
        <v>41</v>
      </c>
      <c r="B99" s="60">
        <v>1080436</v>
      </c>
      <c r="C99" s="60">
        <v>0</v>
      </c>
      <c r="D99" s="60">
        <v>1080436</v>
      </c>
      <c r="E99" s="129">
        <v>100</v>
      </c>
    </row>
    <row r="100" spans="1:5" ht="15" customHeight="1" x14ac:dyDescent="0.25">
      <c r="A100" s="59" t="s">
        <v>14</v>
      </c>
      <c r="B100" s="60">
        <v>27897</v>
      </c>
      <c r="C100" s="60">
        <v>0</v>
      </c>
      <c r="D100" s="60">
        <v>27897</v>
      </c>
      <c r="E100" s="129">
        <v>100</v>
      </c>
    </row>
    <row r="101" spans="1:5" s="119" customFormat="1" ht="15" customHeight="1" x14ac:dyDescent="0.25">
      <c r="A101" s="59" t="s">
        <v>48</v>
      </c>
      <c r="B101" s="60">
        <v>27897</v>
      </c>
      <c r="C101" s="60">
        <v>0</v>
      </c>
      <c r="D101" s="60">
        <v>27897</v>
      </c>
      <c r="E101" s="129">
        <v>100</v>
      </c>
    </row>
    <row r="102" spans="1:5" ht="15" customHeight="1" x14ac:dyDescent="0.25">
      <c r="A102" s="126" t="s">
        <v>158</v>
      </c>
      <c r="B102" s="127">
        <v>4000</v>
      </c>
      <c r="C102" s="127">
        <v>0</v>
      </c>
      <c r="D102" s="127">
        <v>4000</v>
      </c>
      <c r="E102" s="128">
        <v>100</v>
      </c>
    </row>
    <row r="103" spans="1:5" ht="15" customHeight="1" x14ac:dyDescent="0.25">
      <c r="A103" s="120" t="s">
        <v>27</v>
      </c>
      <c r="B103" s="121">
        <v>4000</v>
      </c>
      <c r="C103" s="121">
        <v>0</v>
      </c>
      <c r="D103" s="121">
        <v>4000</v>
      </c>
      <c r="E103" s="122">
        <v>100</v>
      </c>
    </row>
    <row r="104" spans="1:5" ht="15" customHeight="1" x14ac:dyDescent="0.25">
      <c r="A104" s="59" t="s">
        <v>13</v>
      </c>
      <c r="B104" s="60">
        <v>4000</v>
      </c>
      <c r="C104" s="60">
        <v>0</v>
      </c>
      <c r="D104" s="60">
        <v>4000</v>
      </c>
      <c r="E104" s="129">
        <v>100</v>
      </c>
    </row>
    <row r="105" spans="1:5" ht="15" customHeight="1" x14ac:dyDescent="0.25">
      <c r="A105" s="59" t="s">
        <v>41</v>
      </c>
      <c r="B105" s="60">
        <v>4000</v>
      </c>
      <c r="C105" s="60">
        <v>0</v>
      </c>
      <c r="D105" s="60">
        <v>4000</v>
      </c>
      <c r="E105" s="129">
        <v>100</v>
      </c>
    </row>
    <row r="106" spans="1:5" s="119" customFormat="1" ht="15" customHeight="1" x14ac:dyDescent="0.25">
      <c r="A106" s="126" t="s">
        <v>159</v>
      </c>
      <c r="B106" s="127">
        <v>19246</v>
      </c>
      <c r="C106" s="127">
        <v>0</v>
      </c>
      <c r="D106" s="127">
        <v>19246</v>
      </c>
      <c r="E106" s="128">
        <v>100</v>
      </c>
    </row>
    <row r="107" spans="1:5" ht="15" customHeight="1" x14ac:dyDescent="0.25">
      <c r="A107" s="120" t="s">
        <v>27</v>
      </c>
      <c r="B107" s="121">
        <v>19246</v>
      </c>
      <c r="C107" s="121">
        <v>0</v>
      </c>
      <c r="D107" s="121">
        <v>19246</v>
      </c>
      <c r="E107" s="122">
        <v>100</v>
      </c>
    </row>
    <row r="108" spans="1:5" ht="15" customHeight="1" x14ac:dyDescent="0.25">
      <c r="A108" s="59" t="s">
        <v>13</v>
      </c>
      <c r="B108" s="60">
        <v>19246</v>
      </c>
      <c r="C108" s="60">
        <v>0</v>
      </c>
      <c r="D108" s="60">
        <v>19246</v>
      </c>
      <c r="E108" s="129">
        <v>100</v>
      </c>
    </row>
    <row r="109" spans="1:5" ht="15" customHeight="1" x14ac:dyDescent="0.25">
      <c r="A109" s="59" t="s">
        <v>41</v>
      </c>
      <c r="B109" s="60">
        <v>18582</v>
      </c>
      <c r="C109" s="60">
        <v>0</v>
      </c>
      <c r="D109" s="60">
        <v>18582</v>
      </c>
      <c r="E109" s="129">
        <v>100</v>
      </c>
    </row>
    <row r="110" spans="1:5" ht="15" customHeight="1" x14ac:dyDescent="0.25">
      <c r="A110" s="59" t="s">
        <v>45</v>
      </c>
      <c r="B110" s="60">
        <v>664</v>
      </c>
      <c r="C110" s="60">
        <v>0</v>
      </c>
      <c r="D110" s="60">
        <v>664</v>
      </c>
      <c r="E110" s="129">
        <v>100</v>
      </c>
    </row>
    <row r="111" spans="1:5" ht="15" customHeight="1" x14ac:dyDescent="0.25">
      <c r="A111" s="123" t="s">
        <v>160</v>
      </c>
      <c r="B111" s="124">
        <v>827000</v>
      </c>
      <c r="C111" s="124">
        <v>-380000</v>
      </c>
      <c r="D111" s="124">
        <v>447000</v>
      </c>
      <c r="E111" s="125">
        <v>54.05</v>
      </c>
    </row>
    <row r="112" spans="1:5" ht="15" customHeight="1" x14ac:dyDescent="0.25">
      <c r="A112" s="126" t="s">
        <v>161</v>
      </c>
      <c r="B112" s="127">
        <v>190000</v>
      </c>
      <c r="C112" s="127">
        <v>10000</v>
      </c>
      <c r="D112" s="127">
        <v>200000</v>
      </c>
      <c r="E112" s="128">
        <v>105.26</v>
      </c>
    </row>
    <row r="113" spans="1:5" ht="15" customHeight="1" x14ac:dyDescent="0.25">
      <c r="A113" s="120" t="s">
        <v>27</v>
      </c>
      <c r="B113" s="121">
        <v>190000</v>
      </c>
      <c r="C113" s="121">
        <v>10000</v>
      </c>
      <c r="D113" s="121">
        <v>200000</v>
      </c>
      <c r="E113" s="122">
        <v>105.26</v>
      </c>
    </row>
    <row r="114" spans="1:5" ht="15" customHeight="1" x14ac:dyDescent="0.25">
      <c r="A114" s="59" t="s">
        <v>13</v>
      </c>
      <c r="B114" s="60">
        <v>190000</v>
      </c>
      <c r="C114" s="60">
        <v>10000</v>
      </c>
      <c r="D114" s="60">
        <v>200000</v>
      </c>
      <c r="E114" s="129">
        <v>105.26</v>
      </c>
    </row>
    <row r="115" spans="1:5" ht="15" customHeight="1" x14ac:dyDescent="0.25">
      <c r="A115" s="59" t="s">
        <v>41</v>
      </c>
      <c r="B115" s="60">
        <v>190000</v>
      </c>
      <c r="C115" s="60">
        <v>10000</v>
      </c>
      <c r="D115" s="60">
        <v>200000</v>
      </c>
      <c r="E115" s="129">
        <v>105.26</v>
      </c>
    </row>
    <row r="116" spans="1:5" ht="15" customHeight="1" x14ac:dyDescent="0.25">
      <c r="A116" s="126" t="s">
        <v>162</v>
      </c>
      <c r="B116" s="127">
        <v>637000</v>
      </c>
      <c r="C116" s="127">
        <v>-390000</v>
      </c>
      <c r="D116" s="127">
        <v>247000</v>
      </c>
      <c r="E116" s="128">
        <v>38.78</v>
      </c>
    </row>
    <row r="117" spans="1:5" ht="15" customHeight="1" x14ac:dyDescent="0.25">
      <c r="A117" s="120" t="s">
        <v>27</v>
      </c>
      <c r="B117" s="121">
        <v>637000</v>
      </c>
      <c r="C117" s="121">
        <v>-390000</v>
      </c>
      <c r="D117" s="121">
        <v>247000</v>
      </c>
      <c r="E117" s="122">
        <v>38.78</v>
      </c>
    </row>
    <row r="118" spans="1:5" ht="15" customHeight="1" x14ac:dyDescent="0.25">
      <c r="A118" s="59" t="s">
        <v>13</v>
      </c>
      <c r="B118" s="60">
        <v>67000</v>
      </c>
      <c r="C118" s="60">
        <v>0</v>
      </c>
      <c r="D118" s="60">
        <v>67000</v>
      </c>
      <c r="E118" s="129">
        <v>100</v>
      </c>
    </row>
    <row r="119" spans="1:5" ht="15" customHeight="1" x14ac:dyDescent="0.25">
      <c r="A119" s="59" t="s">
        <v>41</v>
      </c>
      <c r="B119" s="60">
        <v>67000</v>
      </c>
      <c r="C119" s="60">
        <v>0</v>
      </c>
      <c r="D119" s="60">
        <v>67000</v>
      </c>
      <c r="E119" s="129">
        <v>100</v>
      </c>
    </row>
    <row r="120" spans="1:5" ht="15" customHeight="1" x14ac:dyDescent="0.25">
      <c r="A120" s="59" t="s">
        <v>14</v>
      </c>
      <c r="B120" s="60">
        <v>570000</v>
      </c>
      <c r="C120" s="60">
        <v>-390000</v>
      </c>
      <c r="D120" s="60">
        <v>180000</v>
      </c>
      <c r="E120" s="129">
        <v>31.58</v>
      </c>
    </row>
    <row r="121" spans="1:5" ht="15" customHeight="1" x14ac:dyDescent="0.25">
      <c r="A121" s="59" t="s">
        <v>47</v>
      </c>
      <c r="B121" s="60">
        <v>50000</v>
      </c>
      <c r="C121" s="60">
        <v>0</v>
      </c>
      <c r="D121" s="60">
        <v>50000</v>
      </c>
      <c r="E121" s="129">
        <v>100</v>
      </c>
    </row>
    <row r="122" spans="1:5" ht="15" customHeight="1" x14ac:dyDescent="0.25">
      <c r="A122" s="59" t="s">
        <v>48</v>
      </c>
      <c r="B122" s="60">
        <v>8000</v>
      </c>
      <c r="C122" s="60">
        <v>2000</v>
      </c>
      <c r="D122" s="60">
        <v>10000</v>
      </c>
      <c r="E122" s="129">
        <v>125</v>
      </c>
    </row>
    <row r="123" spans="1:5" ht="15" customHeight="1" x14ac:dyDescent="0.25">
      <c r="A123" s="59" t="s">
        <v>50</v>
      </c>
      <c r="B123" s="60">
        <v>512000</v>
      </c>
      <c r="C123" s="60">
        <v>-392000</v>
      </c>
      <c r="D123" s="60">
        <v>120000</v>
      </c>
      <c r="E123" s="129">
        <v>23.44</v>
      </c>
    </row>
    <row r="124" spans="1:5" ht="15" customHeight="1" x14ac:dyDescent="0.25">
      <c r="A124" s="123" t="s">
        <v>163</v>
      </c>
      <c r="B124" s="124">
        <v>0</v>
      </c>
      <c r="C124" s="124">
        <v>700000</v>
      </c>
      <c r="D124" s="124">
        <v>700000</v>
      </c>
      <c r="E124" s="125">
        <v>0</v>
      </c>
    </row>
    <row r="125" spans="1:5" s="119" customFormat="1" ht="15" customHeight="1" x14ac:dyDescent="0.25">
      <c r="A125" s="126" t="s">
        <v>164</v>
      </c>
      <c r="B125" s="127">
        <v>0</v>
      </c>
      <c r="C125" s="127">
        <v>500000</v>
      </c>
      <c r="D125" s="127">
        <v>500000</v>
      </c>
      <c r="E125" s="128">
        <v>0</v>
      </c>
    </row>
    <row r="126" spans="1:5" ht="15" customHeight="1" x14ac:dyDescent="0.25">
      <c r="A126" s="120" t="s">
        <v>27</v>
      </c>
      <c r="B126" s="121">
        <v>0</v>
      </c>
      <c r="C126" s="121">
        <v>500000</v>
      </c>
      <c r="D126" s="121">
        <v>500000</v>
      </c>
      <c r="E126" s="122">
        <v>0</v>
      </c>
    </row>
    <row r="127" spans="1:5" ht="15" customHeight="1" x14ac:dyDescent="0.25">
      <c r="A127" s="59" t="s">
        <v>14</v>
      </c>
      <c r="B127" s="60">
        <v>0</v>
      </c>
      <c r="C127" s="60">
        <v>500000</v>
      </c>
      <c r="D127" s="60">
        <v>500000</v>
      </c>
      <c r="E127" s="129">
        <v>0</v>
      </c>
    </row>
    <row r="128" spans="1:5" ht="15" customHeight="1" x14ac:dyDescent="0.25">
      <c r="A128" s="59" t="s">
        <v>50</v>
      </c>
      <c r="B128" s="60">
        <v>0</v>
      </c>
      <c r="C128" s="60">
        <v>500000</v>
      </c>
      <c r="D128" s="60">
        <v>500000</v>
      </c>
      <c r="E128" s="129">
        <v>0</v>
      </c>
    </row>
    <row r="129" spans="1:5" ht="15" customHeight="1" x14ac:dyDescent="0.25">
      <c r="A129" s="126" t="s">
        <v>165</v>
      </c>
      <c r="B129" s="127">
        <v>0</v>
      </c>
      <c r="C129" s="127">
        <v>200000</v>
      </c>
      <c r="D129" s="127">
        <v>200000</v>
      </c>
      <c r="E129" s="128">
        <v>0</v>
      </c>
    </row>
    <row r="130" spans="1:5" s="119" customFormat="1" ht="15" customHeight="1" x14ac:dyDescent="0.25">
      <c r="A130" s="120" t="s">
        <v>27</v>
      </c>
      <c r="B130" s="121">
        <v>0</v>
      </c>
      <c r="C130" s="121">
        <v>200000</v>
      </c>
      <c r="D130" s="121">
        <v>200000</v>
      </c>
      <c r="E130" s="122">
        <v>0</v>
      </c>
    </row>
    <row r="131" spans="1:5" ht="15" customHeight="1" x14ac:dyDescent="0.25">
      <c r="A131" s="59" t="s">
        <v>14</v>
      </c>
      <c r="B131" s="60">
        <v>0</v>
      </c>
      <c r="C131" s="60">
        <v>200000</v>
      </c>
      <c r="D131" s="60">
        <v>200000</v>
      </c>
      <c r="E131" s="129">
        <v>0</v>
      </c>
    </row>
    <row r="132" spans="1:5" ht="15" customHeight="1" x14ac:dyDescent="0.25">
      <c r="A132" s="59" t="s">
        <v>50</v>
      </c>
      <c r="B132" s="60">
        <v>0</v>
      </c>
      <c r="C132" s="60">
        <v>200000</v>
      </c>
      <c r="D132" s="60">
        <v>200000</v>
      </c>
      <c r="E132" s="129">
        <v>0</v>
      </c>
    </row>
    <row r="133" spans="1:5" ht="15" customHeight="1" x14ac:dyDescent="0.25">
      <c r="A133" s="123" t="s">
        <v>166</v>
      </c>
      <c r="B133" s="124">
        <v>435360</v>
      </c>
      <c r="C133" s="124">
        <v>0</v>
      </c>
      <c r="D133" s="124">
        <v>435360</v>
      </c>
      <c r="E133" s="125">
        <v>100</v>
      </c>
    </row>
    <row r="134" spans="1:5" s="119" customFormat="1" ht="15" customHeight="1" x14ac:dyDescent="0.25">
      <c r="A134" s="126" t="s">
        <v>167</v>
      </c>
      <c r="B134" s="127">
        <v>180927</v>
      </c>
      <c r="C134" s="127">
        <v>0</v>
      </c>
      <c r="D134" s="127">
        <v>180927</v>
      </c>
      <c r="E134" s="128">
        <v>100</v>
      </c>
    </row>
    <row r="135" spans="1:5" ht="15" customHeight="1" x14ac:dyDescent="0.25">
      <c r="A135" s="120" t="s">
        <v>27</v>
      </c>
      <c r="B135" s="121">
        <v>180927</v>
      </c>
      <c r="C135" s="121">
        <v>0</v>
      </c>
      <c r="D135" s="121">
        <v>180927</v>
      </c>
      <c r="E135" s="122">
        <v>100</v>
      </c>
    </row>
    <row r="136" spans="1:5" ht="15" customHeight="1" x14ac:dyDescent="0.25">
      <c r="A136" s="59" t="s">
        <v>13</v>
      </c>
      <c r="B136" s="60">
        <v>180927</v>
      </c>
      <c r="C136" s="60">
        <v>0</v>
      </c>
      <c r="D136" s="60">
        <v>180927</v>
      </c>
      <c r="E136" s="129">
        <v>100</v>
      </c>
    </row>
    <row r="137" spans="1:5" ht="15" customHeight="1" x14ac:dyDescent="0.25">
      <c r="A137" s="59" t="s">
        <v>41</v>
      </c>
      <c r="B137" s="60">
        <v>180927</v>
      </c>
      <c r="C137" s="60">
        <v>0</v>
      </c>
      <c r="D137" s="60">
        <v>180927</v>
      </c>
      <c r="E137" s="129">
        <v>100</v>
      </c>
    </row>
    <row r="138" spans="1:5" ht="15" customHeight="1" x14ac:dyDescent="0.25">
      <c r="A138" s="126" t="s">
        <v>168</v>
      </c>
      <c r="B138" s="127">
        <v>9025</v>
      </c>
      <c r="C138" s="127">
        <v>0</v>
      </c>
      <c r="D138" s="127">
        <v>9025</v>
      </c>
      <c r="E138" s="128">
        <v>100</v>
      </c>
    </row>
    <row r="139" spans="1:5" ht="15" customHeight="1" x14ac:dyDescent="0.25">
      <c r="A139" s="120" t="s">
        <v>27</v>
      </c>
      <c r="B139" s="121">
        <v>9025</v>
      </c>
      <c r="C139" s="121">
        <v>0</v>
      </c>
      <c r="D139" s="121">
        <v>9025</v>
      </c>
      <c r="E139" s="122">
        <v>100</v>
      </c>
    </row>
    <row r="140" spans="1:5" ht="15" customHeight="1" x14ac:dyDescent="0.25">
      <c r="A140" s="59" t="s">
        <v>13</v>
      </c>
      <c r="B140" s="60">
        <v>9025</v>
      </c>
      <c r="C140" s="60">
        <v>0</v>
      </c>
      <c r="D140" s="60">
        <v>9025</v>
      </c>
      <c r="E140" s="129">
        <v>100</v>
      </c>
    </row>
    <row r="141" spans="1:5" ht="15" customHeight="1" x14ac:dyDescent="0.25">
      <c r="A141" s="59" t="s">
        <v>41</v>
      </c>
      <c r="B141" s="60">
        <v>9025</v>
      </c>
      <c r="C141" s="60">
        <v>0</v>
      </c>
      <c r="D141" s="60">
        <v>9025</v>
      </c>
      <c r="E141" s="129">
        <v>100</v>
      </c>
    </row>
    <row r="142" spans="1:5" ht="15" customHeight="1" x14ac:dyDescent="0.25">
      <c r="A142" s="126" t="s">
        <v>169</v>
      </c>
      <c r="B142" s="127">
        <v>245408</v>
      </c>
      <c r="C142" s="127">
        <v>0</v>
      </c>
      <c r="D142" s="127">
        <v>245408</v>
      </c>
      <c r="E142" s="128">
        <v>100</v>
      </c>
    </row>
    <row r="143" spans="1:5" ht="15" customHeight="1" x14ac:dyDescent="0.25">
      <c r="A143" s="120" t="s">
        <v>27</v>
      </c>
      <c r="B143" s="121">
        <v>245408</v>
      </c>
      <c r="C143" s="121">
        <v>0</v>
      </c>
      <c r="D143" s="121">
        <v>245408</v>
      </c>
      <c r="E143" s="122">
        <v>100</v>
      </c>
    </row>
    <row r="144" spans="1:5" ht="15" customHeight="1" x14ac:dyDescent="0.25">
      <c r="A144" s="59" t="s">
        <v>13</v>
      </c>
      <c r="B144" s="60">
        <v>64185</v>
      </c>
      <c r="C144" s="60">
        <v>0</v>
      </c>
      <c r="D144" s="60">
        <v>64185</v>
      </c>
      <c r="E144" s="129">
        <v>100</v>
      </c>
    </row>
    <row r="145" spans="1:5" ht="15" customHeight="1" x14ac:dyDescent="0.25">
      <c r="A145" s="59" t="s">
        <v>41</v>
      </c>
      <c r="B145" s="60">
        <v>64185</v>
      </c>
      <c r="C145" s="60">
        <v>0</v>
      </c>
      <c r="D145" s="60">
        <v>64185</v>
      </c>
      <c r="E145" s="129">
        <v>100</v>
      </c>
    </row>
    <row r="146" spans="1:5" ht="15" customHeight="1" x14ac:dyDescent="0.25">
      <c r="A146" s="59" t="s">
        <v>14</v>
      </c>
      <c r="B146" s="60">
        <v>181223</v>
      </c>
      <c r="C146" s="60">
        <v>0</v>
      </c>
      <c r="D146" s="60">
        <v>181223</v>
      </c>
      <c r="E146" s="129">
        <v>100</v>
      </c>
    </row>
    <row r="147" spans="1:5" s="119" customFormat="1" ht="15" customHeight="1" x14ac:dyDescent="0.25">
      <c r="A147" s="59" t="s">
        <v>48</v>
      </c>
      <c r="B147" s="60">
        <v>171932</v>
      </c>
      <c r="C147" s="60">
        <v>0</v>
      </c>
      <c r="D147" s="60">
        <v>171932</v>
      </c>
      <c r="E147" s="129">
        <v>100</v>
      </c>
    </row>
    <row r="148" spans="1:5" s="119" customFormat="1" ht="15" customHeight="1" x14ac:dyDescent="0.25">
      <c r="A148" s="59" t="s">
        <v>50</v>
      </c>
      <c r="B148" s="60">
        <v>9291</v>
      </c>
      <c r="C148" s="60">
        <v>0</v>
      </c>
      <c r="D148" s="60">
        <v>9291</v>
      </c>
      <c r="E148" s="129">
        <v>100</v>
      </c>
    </row>
    <row r="149" spans="1:5" s="119" customFormat="1" ht="15" customHeight="1" x14ac:dyDescent="0.25">
      <c r="A149" s="59"/>
      <c r="B149" s="60"/>
      <c r="C149" s="60"/>
      <c r="D149" s="60"/>
      <c r="E149" s="129"/>
    </row>
    <row r="150" spans="1:5" s="119" customFormat="1" ht="15" customHeight="1" x14ac:dyDescent="0.25">
      <c r="A150" s="113" t="s">
        <v>170</v>
      </c>
      <c r="B150" s="114">
        <v>1979146</v>
      </c>
      <c r="C150" s="114">
        <v>442373</v>
      </c>
      <c r="D150" s="114">
        <v>2421519</v>
      </c>
      <c r="E150" s="115">
        <v>122.35</v>
      </c>
    </row>
    <row r="151" spans="1:5" ht="15" customHeight="1" x14ac:dyDescent="0.25">
      <c r="A151" s="116" t="s">
        <v>171</v>
      </c>
      <c r="B151" s="117">
        <v>1531854</v>
      </c>
      <c r="C151" s="117">
        <v>299500</v>
      </c>
      <c r="D151" s="117">
        <v>1831354</v>
      </c>
      <c r="E151" s="118">
        <v>119.55</v>
      </c>
    </row>
    <row r="152" spans="1:5" ht="15" customHeight="1" x14ac:dyDescent="0.25">
      <c r="A152" s="120" t="s">
        <v>27</v>
      </c>
      <c r="B152" s="121">
        <v>1472000</v>
      </c>
      <c r="C152" s="121">
        <v>297057</v>
      </c>
      <c r="D152" s="121">
        <v>1769057</v>
      </c>
      <c r="E152" s="122">
        <v>120.18</v>
      </c>
    </row>
    <row r="153" spans="1:5" ht="15" customHeight="1" x14ac:dyDescent="0.25">
      <c r="A153" s="120" t="s">
        <v>33</v>
      </c>
      <c r="B153" s="121">
        <v>54527</v>
      </c>
      <c r="C153" s="121">
        <v>0</v>
      </c>
      <c r="D153" s="121">
        <v>54527</v>
      </c>
      <c r="E153" s="122">
        <v>100</v>
      </c>
    </row>
    <row r="154" spans="1:5" s="119" customFormat="1" ht="15" customHeight="1" x14ac:dyDescent="0.25">
      <c r="A154" s="120" t="s">
        <v>31</v>
      </c>
      <c r="B154" s="121">
        <v>4000</v>
      </c>
      <c r="C154" s="121">
        <v>0</v>
      </c>
      <c r="D154" s="121">
        <v>4000</v>
      </c>
      <c r="E154" s="122">
        <v>100</v>
      </c>
    </row>
    <row r="155" spans="1:5" ht="15" customHeight="1" x14ac:dyDescent="0.25">
      <c r="A155" s="120" t="s">
        <v>38</v>
      </c>
      <c r="B155" s="121">
        <v>1327</v>
      </c>
      <c r="C155" s="121">
        <v>2443</v>
      </c>
      <c r="D155" s="121">
        <v>3770</v>
      </c>
      <c r="E155" s="122">
        <v>284.10000000000002</v>
      </c>
    </row>
    <row r="156" spans="1:5" ht="15" customHeight="1" x14ac:dyDescent="0.25">
      <c r="A156" s="120"/>
      <c r="B156" s="121"/>
      <c r="C156" s="121"/>
      <c r="D156" s="121"/>
      <c r="E156" s="122"/>
    </row>
    <row r="157" spans="1:5" ht="15" customHeight="1" x14ac:dyDescent="0.25">
      <c r="A157" s="123" t="s">
        <v>155</v>
      </c>
      <c r="B157" s="124">
        <v>18383</v>
      </c>
      <c r="C157" s="124">
        <v>500</v>
      </c>
      <c r="D157" s="124">
        <v>18883</v>
      </c>
      <c r="E157" s="125">
        <v>102.72</v>
      </c>
    </row>
    <row r="158" spans="1:5" ht="15" customHeight="1" x14ac:dyDescent="0.25">
      <c r="A158" s="126" t="s">
        <v>156</v>
      </c>
      <c r="B158" s="127">
        <v>18383</v>
      </c>
      <c r="C158" s="127">
        <v>500</v>
      </c>
      <c r="D158" s="127">
        <v>18883</v>
      </c>
      <c r="E158" s="128">
        <v>102.72</v>
      </c>
    </row>
    <row r="159" spans="1:5" ht="15" customHeight="1" x14ac:dyDescent="0.25">
      <c r="A159" s="120" t="s">
        <v>27</v>
      </c>
      <c r="B159" s="121">
        <v>18383</v>
      </c>
      <c r="C159" s="121">
        <v>500</v>
      </c>
      <c r="D159" s="121">
        <v>18883</v>
      </c>
      <c r="E159" s="122">
        <v>102.72</v>
      </c>
    </row>
    <row r="160" spans="1:5" s="119" customFormat="1" ht="15" customHeight="1" x14ac:dyDescent="0.25">
      <c r="A160" s="59" t="s">
        <v>13</v>
      </c>
      <c r="B160" s="60">
        <v>18383</v>
      </c>
      <c r="C160" s="60">
        <v>500</v>
      </c>
      <c r="D160" s="60">
        <v>18883</v>
      </c>
      <c r="E160" s="129">
        <v>102.72</v>
      </c>
    </row>
    <row r="161" spans="1:5" ht="15" customHeight="1" x14ac:dyDescent="0.25">
      <c r="A161" s="59" t="s">
        <v>40</v>
      </c>
      <c r="B161" s="60">
        <v>10960</v>
      </c>
      <c r="C161" s="60">
        <v>0</v>
      </c>
      <c r="D161" s="60">
        <v>10960</v>
      </c>
      <c r="E161" s="129">
        <v>100</v>
      </c>
    </row>
    <row r="162" spans="1:5" ht="15" customHeight="1" x14ac:dyDescent="0.25">
      <c r="A162" s="59" t="s">
        <v>41</v>
      </c>
      <c r="B162" s="60">
        <v>7423</v>
      </c>
      <c r="C162" s="60">
        <v>500</v>
      </c>
      <c r="D162" s="60">
        <v>7923</v>
      </c>
      <c r="E162" s="129">
        <v>106.74</v>
      </c>
    </row>
    <row r="163" spans="1:5" ht="15" customHeight="1" x14ac:dyDescent="0.25">
      <c r="A163" s="123" t="s">
        <v>172</v>
      </c>
      <c r="B163" s="124">
        <v>235533</v>
      </c>
      <c r="C163" s="124">
        <v>0</v>
      </c>
      <c r="D163" s="124">
        <v>235533</v>
      </c>
      <c r="E163" s="125">
        <v>100</v>
      </c>
    </row>
    <row r="164" spans="1:5" ht="15" customHeight="1" x14ac:dyDescent="0.25">
      <c r="A164" s="126" t="s">
        <v>173</v>
      </c>
      <c r="B164" s="127">
        <v>35172</v>
      </c>
      <c r="C164" s="127">
        <v>0</v>
      </c>
      <c r="D164" s="127">
        <v>35172</v>
      </c>
      <c r="E164" s="128">
        <v>100</v>
      </c>
    </row>
    <row r="165" spans="1:5" s="119" customFormat="1" ht="15" customHeight="1" x14ac:dyDescent="0.25">
      <c r="A165" s="120" t="s">
        <v>27</v>
      </c>
      <c r="B165" s="121">
        <v>35172</v>
      </c>
      <c r="C165" s="121">
        <v>0</v>
      </c>
      <c r="D165" s="121">
        <v>35172</v>
      </c>
      <c r="E165" s="122">
        <v>100</v>
      </c>
    </row>
    <row r="166" spans="1:5" ht="15" customHeight="1" x14ac:dyDescent="0.25">
      <c r="A166" s="59" t="s">
        <v>13</v>
      </c>
      <c r="B166" s="60">
        <v>35172</v>
      </c>
      <c r="C166" s="60">
        <v>0</v>
      </c>
      <c r="D166" s="60">
        <v>35172</v>
      </c>
      <c r="E166" s="129">
        <v>100</v>
      </c>
    </row>
    <row r="167" spans="1:5" ht="15" customHeight="1" x14ac:dyDescent="0.25">
      <c r="A167" s="59" t="s">
        <v>41</v>
      </c>
      <c r="B167" s="60">
        <v>35172</v>
      </c>
      <c r="C167" s="60">
        <v>0</v>
      </c>
      <c r="D167" s="60">
        <v>35172</v>
      </c>
      <c r="E167" s="129">
        <v>100</v>
      </c>
    </row>
    <row r="168" spans="1:5" ht="15" customHeight="1" x14ac:dyDescent="0.25">
      <c r="A168" s="126" t="s">
        <v>174</v>
      </c>
      <c r="B168" s="127">
        <v>200361</v>
      </c>
      <c r="C168" s="127">
        <v>0</v>
      </c>
      <c r="D168" s="127">
        <v>200361</v>
      </c>
      <c r="E168" s="128">
        <v>100</v>
      </c>
    </row>
    <row r="169" spans="1:5" s="119" customFormat="1" ht="15" customHeight="1" x14ac:dyDescent="0.25">
      <c r="A169" s="120" t="s">
        <v>27</v>
      </c>
      <c r="B169" s="121">
        <v>200361</v>
      </c>
      <c r="C169" s="121">
        <v>0</v>
      </c>
      <c r="D169" s="121">
        <v>200361</v>
      </c>
      <c r="E169" s="122">
        <v>100</v>
      </c>
    </row>
    <row r="170" spans="1:5" ht="15" customHeight="1" x14ac:dyDescent="0.25">
      <c r="A170" s="59" t="s">
        <v>13</v>
      </c>
      <c r="B170" s="60">
        <v>200361</v>
      </c>
      <c r="C170" s="60">
        <v>0</v>
      </c>
      <c r="D170" s="60">
        <v>200361</v>
      </c>
      <c r="E170" s="129">
        <v>100</v>
      </c>
    </row>
    <row r="171" spans="1:5" ht="15" customHeight="1" x14ac:dyDescent="0.25">
      <c r="A171" s="59" t="s">
        <v>43</v>
      </c>
      <c r="B171" s="60">
        <v>200361</v>
      </c>
      <c r="C171" s="60">
        <v>0</v>
      </c>
      <c r="D171" s="60">
        <v>200361</v>
      </c>
      <c r="E171" s="129">
        <v>100</v>
      </c>
    </row>
    <row r="172" spans="1:5" ht="15" customHeight="1" x14ac:dyDescent="0.25">
      <c r="A172" s="123" t="s">
        <v>175</v>
      </c>
      <c r="B172" s="124">
        <v>26500</v>
      </c>
      <c r="C172" s="124">
        <v>-500</v>
      </c>
      <c r="D172" s="124">
        <v>26000</v>
      </c>
      <c r="E172" s="125">
        <v>98.11</v>
      </c>
    </row>
    <row r="173" spans="1:5" ht="15" customHeight="1" x14ac:dyDescent="0.25">
      <c r="A173" s="126" t="s">
        <v>176</v>
      </c>
      <c r="B173" s="127">
        <v>6000</v>
      </c>
      <c r="C173" s="127">
        <v>0</v>
      </c>
      <c r="D173" s="127">
        <v>6000</v>
      </c>
      <c r="E173" s="128">
        <v>100</v>
      </c>
    </row>
    <row r="174" spans="1:5" s="119" customFormat="1" ht="15" customHeight="1" x14ac:dyDescent="0.25">
      <c r="A174" s="120" t="s">
        <v>27</v>
      </c>
      <c r="B174" s="121">
        <v>6000</v>
      </c>
      <c r="C174" s="121">
        <v>0</v>
      </c>
      <c r="D174" s="121">
        <v>6000</v>
      </c>
      <c r="E174" s="122">
        <v>100</v>
      </c>
    </row>
    <row r="175" spans="1:5" s="119" customFormat="1" ht="15" customHeight="1" x14ac:dyDescent="0.25">
      <c r="A175" s="59" t="s">
        <v>13</v>
      </c>
      <c r="B175" s="60">
        <v>6000</v>
      </c>
      <c r="C175" s="60">
        <v>0</v>
      </c>
      <c r="D175" s="60">
        <v>6000</v>
      </c>
      <c r="E175" s="129">
        <v>100</v>
      </c>
    </row>
    <row r="176" spans="1:5" ht="15" customHeight="1" x14ac:dyDescent="0.25">
      <c r="A176" s="59" t="s">
        <v>46</v>
      </c>
      <c r="B176" s="60">
        <v>6000</v>
      </c>
      <c r="C176" s="60">
        <v>0</v>
      </c>
      <c r="D176" s="60">
        <v>6000</v>
      </c>
      <c r="E176" s="129">
        <v>100</v>
      </c>
    </row>
    <row r="177" spans="1:5" ht="15" customHeight="1" x14ac:dyDescent="0.25">
      <c r="A177" s="126" t="s">
        <v>177</v>
      </c>
      <c r="B177" s="127">
        <v>20000</v>
      </c>
      <c r="C177" s="127">
        <v>0</v>
      </c>
      <c r="D177" s="127">
        <v>20000</v>
      </c>
      <c r="E177" s="128">
        <v>100</v>
      </c>
    </row>
    <row r="178" spans="1:5" ht="15" customHeight="1" x14ac:dyDescent="0.25">
      <c r="A178" s="120" t="s">
        <v>27</v>
      </c>
      <c r="B178" s="121">
        <v>20000</v>
      </c>
      <c r="C178" s="121">
        <v>0</v>
      </c>
      <c r="D178" s="121">
        <v>20000</v>
      </c>
      <c r="E178" s="122">
        <v>100</v>
      </c>
    </row>
    <row r="179" spans="1:5" ht="15" customHeight="1" x14ac:dyDescent="0.25">
      <c r="A179" s="59" t="s">
        <v>13</v>
      </c>
      <c r="B179" s="60">
        <v>20000</v>
      </c>
      <c r="C179" s="60">
        <v>0</v>
      </c>
      <c r="D179" s="60">
        <v>20000</v>
      </c>
      <c r="E179" s="129">
        <v>100</v>
      </c>
    </row>
    <row r="180" spans="1:5" ht="15" customHeight="1" x14ac:dyDescent="0.25">
      <c r="A180" s="59" t="s">
        <v>41</v>
      </c>
      <c r="B180" s="60">
        <v>20000</v>
      </c>
      <c r="C180" s="60">
        <v>0</v>
      </c>
      <c r="D180" s="60">
        <v>20000</v>
      </c>
      <c r="E180" s="129">
        <v>100</v>
      </c>
    </row>
    <row r="181" spans="1:5" ht="15" customHeight="1" x14ac:dyDescent="0.25">
      <c r="A181" s="126" t="s">
        <v>178</v>
      </c>
      <c r="B181" s="127">
        <v>500</v>
      </c>
      <c r="C181" s="127">
        <v>-500</v>
      </c>
      <c r="D181" s="127">
        <v>0</v>
      </c>
      <c r="E181" s="128">
        <v>0</v>
      </c>
    </row>
    <row r="182" spans="1:5" s="119" customFormat="1" ht="15" customHeight="1" x14ac:dyDescent="0.25">
      <c r="A182" s="120" t="s">
        <v>27</v>
      </c>
      <c r="B182" s="121">
        <v>500</v>
      </c>
      <c r="C182" s="121">
        <v>-500</v>
      </c>
      <c r="D182" s="121">
        <v>0</v>
      </c>
      <c r="E182" s="122">
        <v>0</v>
      </c>
    </row>
    <row r="183" spans="1:5" ht="15" customHeight="1" x14ac:dyDescent="0.25">
      <c r="A183" s="59" t="s">
        <v>13</v>
      </c>
      <c r="B183" s="60">
        <v>500</v>
      </c>
      <c r="C183" s="60">
        <v>-500</v>
      </c>
      <c r="D183" s="60">
        <v>0</v>
      </c>
      <c r="E183" s="129">
        <v>0</v>
      </c>
    </row>
    <row r="184" spans="1:5" ht="15" customHeight="1" x14ac:dyDescent="0.25">
      <c r="A184" s="59" t="s">
        <v>41</v>
      </c>
      <c r="B184" s="60">
        <v>500</v>
      </c>
      <c r="C184" s="60">
        <v>-500</v>
      </c>
      <c r="D184" s="60">
        <v>0</v>
      </c>
      <c r="E184" s="129">
        <v>0</v>
      </c>
    </row>
    <row r="185" spans="1:5" ht="15" customHeight="1" x14ac:dyDescent="0.25">
      <c r="A185" s="123" t="s">
        <v>163</v>
      </c>
      <c r="B185" s="124">
        <v>0</v>
      </c>
      <c r="C185" s="124">
        <v>200000</v>
      </c>
      <c r="D185" s="124">
        <v>200000</v>
      </c>
      <c r="E185" s="125">
        <v>0</v>
      </c>
    </row>
    <row r="186" spans="1:5" ht="15" customHeight="1" x14ac:dyDescent="0.25">
      <c r="A186" s="126" t="s">
        <v>393</v>
      </c>
      <c r="B186" s="127">
        <v>0</v>
      </c>
      <c r="C186" s="127">
        <v>200000</v>
      </c>
      <c r="D186" s="127">
        <v>200000</v>
      </c>
      <c r="E186" s="128">
        <v>0</v>
      </c>
    </row>
    <row r="187" spans="1:5" ht="15" customHeight="1" x14ac:dyDescent="0.25">
      <c r="A187" s="120" t="s">
        <v>27</v>
      </c>
      <c r="B187" s="121">
        <v>0</v>
      </c>
      <c r="C187" s="121">
        <v>200000</v>
      </c>
      <c r="D187" s="121">
        <v>200000</v>
      </c>
      <c r="E187" s="122">
        <v>0</v>
      </c>
    </row>
    <row r="188" spans="1:5" ht="15" customHeight="1" x14ac:dyDescent="0.25">
      <c r="A188" s="59" t="s">
        <v>13</v>
      </c>
      <c r="B188" s="60">
        <v>0</v>
      </c>
      <c r="C188" s="60">
        <v>200000</v>
      </c>
      <c r="D188" s="60">
        <v>200000</v>
      </c>
      <c r="E188" s="129">
        <v>0</v>
      </c>
    </row>
    <row r="189" spans="1:5" ht="15" customHeight="1" x14ac:dyDescent="0.25">
      <c r="A189" s="59" t="s">
        <v>41</v>
      </c>
      <c r="B189" s="60">
        <v>0</v>
      </c>
      <c r="C189" s="60">
        <v>200000</v>
      </c>
      <c r="D189" s="60">
        <v>200000</v>
      </c>
      <c r="E189" s="129">
        <v>0</v>
      </c>
    </row>
    <row r="190" spans="1:5" ht="15" customHeight="1" x14ac:dyDescent="0.25">
      <c r="A190" s="123" t="s">
        <v>179</v>
      </c>
      <c r="B190" s="124">
        <v>969660</v>
      </c>
      <c r="C190" s="124">
        <v>77443</v>
      </c>
      <c r="D190" s="124">
        <v>1047103</v>
      </c>
      <c r="E190" s="125">
        <v>107.99</v>
      </c>
    </row>
    <row r="191" spans="1:5" ht="15" customHeight="1" x14ac:dyDescent="0.25">
      <c r="A191" s="126" t="s">
        <v>180</v>
      </c>
      <c r="B191" s="127">
        <v>15000</v>
      </c>
      <c r="C191" s="127">
        <v>0</v>
      </c>
      <c r="D191" s="127">
        <v>15000</v>
      </c>
      <c r="E191" s="128">
        <v>100</v>
      </c>
    </row>
    <row r="192" spans="1:5" ht="15" customHeight="1" x14ac:dyDescent="0.25">
      <c r="A192" s="120" t="s">
        <v>27</v>
      </c>
      <c r="B192" s="121">
        <v>15000</v>
      </c>
      <c r="C192" s="121">
        <v>0</v>
      </c>
      <c r="D192" s="121">
        <v>15000</v>
      </c>
      <c r="E192" s="122">
        <v>100</v>
      </c>
    </row>
    <row r="193" spans="1:5" ht="15" customHeight="1" x14ac:dyDescent="0.25">
      <c r="A193" s="59" t="s">
        <v>13</v>
      </c>
      <c r="B193" s="60">
        <v>15000</v>
      </c>
      <c r="C193" s="60">
        <v>0</v>
      </c>
      <c r="D193" s="60">
        <v>15000</v>
      </c>
      <c r="E193" s="129">
        <v>100</v>
      </c>
    </row>
    <row r="194" spans="1:5" ht="15" customHeight="1" x14ac:dyDescent="0.25">
      <c r="A194" s="59" t="s">
        <v>41</v>
      </c>
      <c r="B194" s="60">
        <v>265</v>
      </c>
      <c r="C194" s="60">
        <v>0</v>
      </c>
      <c r="D194" s="60">
        <v>265</v>
      </c>
      <c r="E194" s="129">
        <v>100</v>
      </c>
    </row>
    <row r="195" spans="1:5" ht="15" customHeight="1" x14ac:dyDescent="0.25">
      <c r="A195" s="59" t="s">
        <v>44</v>
      </c>
      <c r="B195" s="60">
        <v>14735</v>
      </c>
      <c r="C195" s="60">
        <v>0</v>
      </c>
      <c r="D195" s="60">
        <v>14735</v>
      </c>
      <c r="E195" s="129">
        <v>100</v>
      </c>
    </row>
    <row r="196" spans="1:5" ht="15" customHeight="1" x14ac:dyDescent="0.25">
      <c r="A196" s="126" t="s">
        <v>181</v>
      </c>
      <c r="B196" s="127">
        <v>54983</v>
      </c>
      <c r="C196" s="127">
        <v>0</v>
      </c>
      <c r="D196" s="127">
        <v>54983</v>
      </c>
      <c r="E196" s="128">
        <v>100</v>
      </c>
    </row>
    <row r="197" spans="1:5" s="119" customFormat="1" ht="15" customHeight="1" x14ac:dyDescent="0.25">
      <c r="A197" s="120" t="s">
        <v>27</v>
      </c>
      <c r="B197" s="121">
        <v>27000</v>
      </c>
      <c r="C197" s="121">
        <v>0</v>
      </c>
      <c r="D197" s="121">
        <v>27000</v>
      </c>
      <c r="E197" s="122">
        <v>100</v>
      </c>
    </row>
    <row r="198" spans="1:5" ht="15" customHeight="1" x14ac:dyDescent="0.25">
      <c r="A198" s="59" t="s">
        <v>13</v>
      </c>
      <c r="B198" s="60">
        <v>27000</v>
      </c>
      <c r="C198" s="60">
        <v>0</v>
      </c>
      <c r="D198" s="60">
        <v>27000</v>
      </c>
      <c r="E198" s="129">
        <v>100</v>
      </c>
    </row>
    <row r="199" spans="1:5" ht="15" customHeight="1" x14ac:dyDescent="0.25">
      <c r="A199" s="59" t="s">
        <v>46</v>
      </c>
      <c r="B199" s="60">
        <v>27000</v>
      </c>
      <c r="C199" s="60">
        <v>0</v>
      </c>
      <c r="D199" s="60">
        <v>27000</v>
      </c>
      <c r="E199" s="129">
        <v>100</v>
      </c>
    </row>
    <row r="200" spans="1:5" ht="15" customHeight="1" x14ac:dyDescent="0.25">
      <c r="A200" s="120" t="s">
        <v>33</v>
      </c>
      <c r="B200" s="121">
        <v>27983</v>
      </c>
      <c r="C200" s="121">
        <v>0</v>
      </c>
      <c r="D200" s="121">
        <v>27983</v>
      </c>
      <c r="E200" s="122">
        <v>100</v>
      </c>
    </row>
    <row r="201" spans="1:5" ht="15" customHeight="1" x14ac:dyDescent="0.25">
      <c r="A201" s="59" t="s">
        <v>13</v>
      </c>
      <c r="B201" s="60">
        <v>27983</v>
      </c>
      <c r="C201" s="60">
        <v>0</v>
      </c>
      <c r="D201" s="60">
        <v>27983</v>
      </c>
      <c r="E201" s="129">
        <v>100</v>
      </c>
    </row>
    <row r="202" spans="1:5" ht="15" customHeight="1" x14ac:dyDescent="0.25">
      <c r="A202" s="59" t="s">
        <v>41</v>
      </c>
      <c r="B202" s="60">
        <v>9290</v>
      </c>
      <c r="C202" s="60">
        <v>0</v>
      </c>
      <c r="D202" s="60">
        <v>9290</v>
      </c>
      <c r="E202" s="129">
        <v>100</v>
      </c>
    </row>
    <row r="203" spans="1:5" ht="15" customHeight="1" x14ac:dyDescent="0.25">
      <c r="A203" s="59" t="s">
        <v>43</v>
      </c>
      <c r="B203" s="60">
        <v>1327</v>
      </c>
      <c r="C203" s="60">
        <v>0</v>
      </c>
      <c r="D203" s="60">
        <v>1327</v>
      </c>
      <c r="E203" s="129">
        <v>100</v>
      </c>
    </row>
    <row r="204" spans="1:5" ht="15" customHeight="1" x14ac:dyDescent="0.25">
      <c r="A204" s="59" t="s">
        <v>45</v>
      </c>
      <c r="B204" s="60">
        <v>1327</v>
      </c>
      <c r="C204" s="60">
        <v>0</v>
      </c>
      <c r="D204" s="60">
        <v>1327</v>
      </c>
      <c r="E204" s="129">
        <v>100</v>
      </c>
    </row>
    <row r="205" spans="1:5" ht="15" customHeight="1" x14ac:dyDescent="0.25">
      <c r="A205" s="59" t="s">
        <v>46</v>
      </c>
      <c r="B205" s="60">
        <v>16039</v>
      </c>
      <c r="C205" s="60">
        <v>0</v>
      </c>
      <c r="D205" s="60">
        <v>16039</v>
      </c>
      <c r="E205" s="129">
        <v>100</v>
      </c>
    </row>
    <row r="206" spans="1:5" s="119" customFormat="1" ht="15" customHeight="1" x14ac:dyDescent="0.25">
      <c r="A206" s="126" t="s">
        <v>182</v>
      </c>
      <c r="B206" s="127">
        <v>2654</v>
      </c>
      <c r="C206" s="127">
        <v>0</v>
      </c>
      <c r="D206" s="127">
        <v>2654</v>
      </c>
      <c r="E206" s="128">
        <v>100</v>
      </c>
    </row>
    <row r="207" spans="1:5" ht="15" customHeight="1" x14ac:dyDescent="0.25">
      <c r="A207" s="120" t="s">
        <v>27</v>
      </c>
      <c r="B207" s="121">
        <v>2654</v>
      </c>
      <c r="C207" s="121">
        <v>0</v>
      </c>
      <c r="D207" s="121">
        <v>2654</v>
      </c>
      <c r="E207" s="122">
        <v>100</v>
      </c>
    </row>
    <row r="208" spans="1:5" ht="15" customHeight="1" x14ac:dyDescent="0.25">
      <c r="A208" s="59" t="s">
        <v>13</v>
      </c>
      <c r="B208" s="60">
        <v>2654</v>
      </c>
      <c r="C208" s="60">
        <v>0</v>
      </c>
      <c r="D208" s="60">
        <v>2654</v>
      </c>
      <c r="E208" s="129">
        <v>100</v>
      </c>
    </row>
    <row r="209" spans="1:5" ht="15" customHeight="1" x14ac:dyDescent="0.25">
      <c r="A209" s="59" t="s">
        <v>43</v>
      </c>
      <c r="B209" s="60">
        <v>2654</v>
      </c>
      <c r="C209" s="60">
        <v>0</v>
      </c>
      <c r="D209" s="60">
        <v>2654</v>
      </c>
      <c r="E209" s="129">
        <v>100</v>
      </c>
    </row>
    <row r="210" spans="1:5" ht="15" customHeight="1" x14ac:dyDescent="0.25">
      <c r="A210" s="126" t="s">
        <v>183</v>
      </c>
      <c r="B210" s="127">
        <v>897023</v>
      </c>
      <c r="C210" s="127">
        <v>77443</v>
      </c>
      <c r="D210" s="127">
        <v>974466</v>
      </c>
      <c r="E210" s="128">
        <v>108.63</v>
      </c>
    </row>
    <row r="211" spans="1:5" s="119" customFormat="1" ht="15" customHeight="1" x14ac:dyDescent="0.25">
      <c r="A211" s="120" t="s">
        <v>27</v>
      </c>
      <c r="B211" s="121">
        <v>869152</v>
      </c>
      <c r="C211" s="121">
        <v>75000</v>
      </c>
      <c r="D211" s="121">
        <v>944152</v>
      </c>
      <c r="E211" s="122">
        <v>108.63</v>
      </c>
    </row>
    <row r="212" spans="1:5" ht="15" customHeight="1" x14ac:dyDescent="0.25">
      <c r="A212" s="59" t="s">
        <v>13</v>
      </c>
      <c r="B212" s="60">
        <v>869152</v>
      </c>
      <c r="C212" s="60">
        <v>75000</v>
      </c>
      <c r="D212" s="60">
        <v>944152</v>
      </c>
      <c r="E212" s="129">
        <v>108.63</v>
      </c>
    </row>
    <row r="213" spans="1:5" ht="15" customHeight="1" x14ac:dyDescent="0.25">
      <c r="A213" s="59" t="s">
        <v>43</v>
      </c>
      <c r="B213" s="60">
        <v>869152</v>
      </c>
      <c r="C213" s="60">
        <v>75000</v>
      </c>
      <c r="D213" s="60">
        <v>944152</v>
      </c>
      <c r="E213" s="129">
        <v>108.63</v>
      </c>
    </row>
    <row r="214" spans="1:5" ht="15" customHeight="1" x14ac:dyDescent="0.25">
      <c r="A214" s="120" t="s">
        <v>33</v>
      </c>
      <c r="B214" s="121">
        <v>26544</v>
      </c>
      <c r="C214" s="121">
        <v>0</v>
      </c>
      <c r="D214" s="121">
        <v>26544</v>
      </c>
      <c r="E214" s="122">
        <v>100</v>
      </c>
    </row>
    <row r="215" spans="1:5" s="119" customFormat="1" ht="15" customHeight="1" x14ac:dyDescent="0.25">
      <c r="A215" s="59" t="s">
        <v>13</v>
      </c>
      <c r="B215" s="60">
        <v>26544</v>
      </c>
      <c r="C215" s="60">
        <v>0</v>
      </c>
      <c r="D215" s="60">
        <v>26544</v>
      </c>
      <c r="E215" s="129">
        <v>100</v>
      </c>
    </row>
    <row r="216" spans="1:5" ht="15" customHeight="1" x14ac:dyDescent="0.25">
      <c r="A216" s="59" t="s">
        <v>43</v>
      </c>
      <c r="B216" s="60">
        <v>26544</v>
      </c>
      <c r="C216" s="60">
        <v>0</v>
      </c>
      <c r="D216" s="60">
        <v>26544</v>
      </c>
      <c r="E216" s="129">
        <v>100</v>
      </c>
    </row>
    <row r="217" spans="1:5" ht="15" customHeight="1" x14ac:dyDescent="0.25">
      <c r="A217" s="120" t="s">
        <v>38</v>
      </c>
      <c r="B217" s="121">
        <v>1327</v>
      </c>
      <c r="C217" s="121">
        <v>2443</v>
      </c>
      <c r="D217" s="121">
        <v>3770</v>
      </c>
      <c r="E217" s="122">
        <v>284.10000000000002</v>
      </c>
    </row>
    <row r="218" spans="1:5" ht="15" customHeight="1" x14ac:dyDescent="0.25">
      <c r="A218" s="59" t="s">
        <v>13</v>
      </c>
      <c r="B218" s="60">
        <v>1327</v>
      </c>
      <c r="C218" s="60">
        <v>2443</v>
      </c>
      <c r="D218" s="60">
        <v>3770</v>
      </c>
      <c r="E218" s="129">
        <v>284.10000000000002</v>
      </c>
    </row>
    <row r="219" spans="1:5" ht="15" customHeight="1" x14ac:dyDescent="0.25">
      <c r="A219" s="59" t="s">
        <v>43</v>
      </c>
      <c r="B219" s="60">
        <v>1327</v>
      </c>
      <c r="C219" s="60">
        <v>2443</v>
      </c>
      <c r="D219" s="60">
        <v>3770</v>
      </c>
      <c r="E219" s="129">
        <v>284.10000000000002</v>
      </c>
    </row>
    <row r="220" spans="1:5" ht="15" customHeight="1" x14ac:dyDescent="0.25">
      <c r="A220" s="123" t="s">
        <v>184</v>
      </c>
      <c r="B220" s="124">
        <v>281778</v>
      </c>
      <c r="C220" s="124">
        <v>22057</v>
      </c>
      <c r="D220" s="124">
        <v>303835</v>
      </c>
      <c r="E220" s="125">
        <v>107.83</v>
      </c>
    </row>
    <row r="221" spans="1:5" ht="15" customHeight="1" x14ac:dyDescent="0.25">
      <c r="A221" s="126" t="s">
        <v>185</v>
      </c>
      <c r="B221" s="127">
        <v>216000</v>
      </c>
      <c r="C221" s="127">
        <v>6000</v>
      </c>
      <c r="D221" s="127">
        <v>222000</v>
      </c>
      <c r="E221" s="128">
        <v>102.78</v>
      </c>
    </row>
    <row r="222" spans="1:5" ht="15" customHeight="1" x14ac:dyDescent="0.25">
      <c r="A222" s="120" t="s">
        <v>27</v>
      </c>
      <c r="B222" s="121">
        <v>216000</v>
      </c>
      <c r="C222" s="121">
        <v>6000</v>
      </c>
      <c r="D222" s="121">
        <v>222000</v>
      </c>
      <c r="E222" s="122">
        <v>102.78</v>
      </c>
    </row>
    <row r="223" spans="1:5" ht="15" customHeight="1" x14ac:dyDescent="0.25">
      <c r="A223" s="59" t="s">
        <v>13</v>
      </c>
      <c r="B223" s="60">
        <v>216000</v>
      </c>
      <c r="C223" s="60">
        <v>6000</v>
      </c>
      <c r="D223" s="60">
        <v>222000</v>
      </c>
      <c r="E223" s="129">
        <v>102.78</v>
      </c>
    </row>
    <row r="224" spans="1:5" ht="15" customHeight="1" x14ac:dyDescent="0.25">
      <c r="A224" s="59" t="s">
        <v>41</v>
      </c>
      <c r="B224" s="60">
        <v>116000</v>
      </c>
      <c r="C224" s="60">
        <v>-10000</v>
      </c>
      <c r="D224" s="60">
        <v>106000</v>
      </c>
      <c r="E224" s="129">
        <v>91.38</v>
      </c>
    </row>
    <row r="225" spans="1:5" ht="15" customHeight="1" x14ac:dyDescent="0.25">
      <c r="A225" s="59" t="s">
        <v>43</v>
      </c>
      <c r="B225" s="60">
        <v>0</v>
      </c>
      <c r="C225" s="60">
        <v>16000</v>
      </c>
      <c r="D225" s="60">
        <v>16000</v>
      </c>
      <c r="E225" s="129">
        <v>0</v>
      </c>
    </row>
    <row r="226" spans="1:5" ht="15" customHeight="1" x14ac:dyDescent="0.25">
      <c r="A226" s="59" t="s">
        <v>46</v>
      </c>
      <c r="B226" s="60">
        <v>100000</v>
      </c>
      <c r="C226" s="60">
        <v>0</v>
      </c>
      <c r="D226" s="60">
        <v>100000</v>
      </c>
      <c r="E226" s="129">
        <v>100</v>
      </c>
    </row>
    <row r="227" spans="1:5" ht="15" customHeight="1" x14ac:dyDescent="0.25">
      <c r="A227" s="126" t="s">
        <v>186</v>
      </c>
      <c r="B227" s="127">
        <v>3318</v>
      </c>
      <c r="C227" s="127">
        <v>0</v>
      </c>
      <c r="D227" s="127">
        <v>3318</v>
      </c>
      <c r="E227" s="128">
        <v>100</v>
      </c>
    </row>
    <row r="228" spans="1:5" ht="15" customHeight="1" x14ac:dyDescent="0.25">
      <c r="A228" s="120" t="s">
        <v>27</v>
      </c>
      <c r="B228" s="121">
        <v>3318</v>
      </c>
      <c r="C228" s="121">
        <v>0</v>
      </c>
      <c r="D228" s="121">
        <v>3318</v>
      </c>
      <c r="E228" s="122">
        <v>100</v>
      </c>
    </row>
    <row r="229" spans="1:5" ht="15" customHeight="1" x14ac:dyDescent="0.25">
      <c r="A229" s="59" t="s">
        <v>13</v>
      </c>
      <c r="B229" s="60">
        <v>3318</v>
      </c>
      <c r="C229" s="60">
        <v>0</v>
      </c>
      <c r="D229" s="60">
        <v>3318</v>
      </c>
      <c r="E229" s="129">
        <v>100</v>
      </c>
    </row>
    <row r="230" spans="1:5" ht="15" customHeight="1" x14ac:dyDescent="0.25">
      <c r="A230" s="59" t="s">
        <v>44</v>
      </c>
      <c r="B230" s="60">
        <v>3318</v>
      </c>
      <c r="C230" s="60">
        <v>0</v>
      </c>
      <c r="D230" s="60">
        <v>3318</v>
      </c>
      <c r="E230" s="129">
        <v>100</v>
      </c>
    </row>
    <row r="231" spans="1:5" ht="15" customHeight="1" x14ac:dyDescent="0.25">
      <c r="A231" s="126" t="s">
        <v>187</v>
      </c>
      <c r="B231" s="127">
        <v>62460</v>
      </c>
      <c r="C231" s="127">
        <v>16057</v>
      </c>
      <c r="D231" s="127">
        <v>78517</v>
      </c>
      <c r="E231" s="128">
        <v>125.71</v>
      </c>
    </row>
    <row r="232" spans="1:5" ht="15" customHeight="1" x14ac:dyDescent="0.25">
      <c r="A232" s="120" t="s">
        <v>27</v>
      </c>
      <c r="B232" s="121">
        <v>58460</v>
      </c>
      <c r="C232" s="121">
        <v>16057</v>
      </c>
      <c r="D232" s="121">
        <v>74517</v>
      </c>
      <c r="E232" s="122">
        <v>127.47</v>
      </c>
    </row>
    <row r="233" spans="1:5" ht="15" customHeight="1" x14ac:dyDescent="0.25">
      <c r="A233" s="59" t="s">
        <v>13</v>
      </c>
      <c r="B233" s="60">
        <v>58460</v>
      </c>
      <c r="C233" s="60">
        <v>16057</v>
      </c>
      <c r="D233" s="60">
        <v>74517</v>
      </c>
      <c r="E233" s="129">
        <v>127.47</v>
      </c>
    </row>
    <row r="234" spans="1:5" ht="15" customHeight="1" x14ac:dyDescent="0.25">
      <c r="A234" s="59" t="s">
        <v>41</v>
      </c>
      <c r="B234" s="60">
        <v>58460</v>
      </c>
      <c r="C234" s="60">
        <v>5000</v>
      </c>
      <c r="D234" s="60">
        <v>63460</v>
      </c>
      <c r="E234" s="129">
        <v>108.55</v>
      </c>
    </row>
    <row r="235" spans="1:5" ht="15" customHeight="1" x14ac:dyDescent="0.25">
      <c r="A235" s="59" t="s">
        <v>43</v>
      </c>
      <c r="B235" s="60">
        <v>0</v>
      </c>
      <c r="C235" s="60">
        <v>11057</v>
      </c>
      <c r="D235" s="60">
        <v>11057</v>
      </c>
      <c r="E235" s="129">
        <v>0</v>
      </c>
    </row>
    <row r="236" spans="1:5" ht="15" customHeight="1" x14ac:dyDescent="0.25">
      <c r="A236" s="120" t="s">
        <v>31</v>
      </c>
      <c r="B236" s="121">
        <v>4000</v>
      </c>
      <c r="C236" s="121">
        <v>0</v>
      </c>
      <c r="D236" s="121">
        <v>4000</v>
      </c>
      <c r="E236" s="122">
        <v>100</v>
      </c>
    </row>
    <row r="237" spans="1:5" ht="15" customHeight="1" x14ac:dyDescent="0.25">
      <c r="A237" s="59" t="s">
        <v>13</v>
      </c>
      <c r="B237" s="60">
        <v>4000</v>
      </c>
      <c r="C237" s="60">
        <v>0</v>
      </c>
      <c r="D237" s="60">
        <v>4000</v>
      </c>
      <c r="E237" s="129">
        <v>100</v>
      </c>
    </row>
    <row r="238" spans="1:5" s="119" customFormat="1" ht="15" customHeight="1" x14ac:dyDescent="0.25">
      <c r="A238" s="59" t="s">
        <v>41</v>
      </c>
      <c r="B238" s="60">
        <v>4000</v>
      </c>
      <c r="C238" s="60">
        <v>0</v>
      </c>
      <c r="D238" s="60">
        <v>4000</v>
      </c>
      <c r="E238" s="129">
        <v>100</v>
      </c>
    </row>
    <row r="239" spans="1:5" ht="15" customHeight="1" x14ac:dyDescent="0.25">
      <c r="A239" s="59"/>
      <c r="B239" s="60"/>
      <c r="C239" s="60"/>
      <c r="D239" s="60"/>
      <c r="E239" s="129"/>
    </row>
    <row r="240" spans="1:5" ht="15" customHeight="1" x14ac:dyDescent="0.25">
      <c r="A240" s="116" t="s">
        <v>188</v>
      </c>
      <c r="B240" s="117">
        <v>447292</v>
      </c>
      <c r="C240" s="117">
        <v>142873</v>
      </c>
      <c r="D240" s="117">
        <v>590165</v>
      </c>
      <c r="E240" s="118">
        <v>131.94</v>
      </c>
    </row>
    <row r="241" spans="1:5" ht="15" customHeight="1" x14ac:dyDescent="0.25">
      <c r="A241" s="120" t="s">
        <v>27</v>
      </c>
      <c r="B241" s="121">
        <v>319448</v>
      </c>
      <c r="C241" s="121">
        <v>100000</v>
      </c>
      <c r="D241" s="121">
        <v>419448</v>
      </c>
      <c r="E241" s="122">
        <v>131.30000000000001</v>
      </c>
    </row>
    <row r="242" spans="1:5" ht="15" customHeight="1" x14ac:dyDescent="0.25">
      <c r="A242" s="120" t="s">
        <v>36</v>
      </c>
      <c r="B242" s="121">
        <v>3004</v>
      </c>
      <c r="C242" s="121">
        <v>0</v>
      </c>
      <c r="D242" s="121">
        <v>3004</v>
      </c>
      <c r="E242" s="122">
        <v>100</v>
      </c>
    </row>
    <row r="243" spans="1:5" s="119" customFormat="1" ht="15" customHeight="1" x14ac:dyDescent="0.25">
      <c r="A243" s="120" t="s">
        <v>30</v>
      </c>
      <c r="B243" s="121">
        <v>16500</v>
      </c>
      <c r="C243" s="121">
        <v>54914</v>
      </c>
      <c r="D243" s="121">
        <v>71414</v>
      </c>
      <c r="E243" s="122">
        <v>432.81</v>
      </c>
    </row>
    <row r="244" spans="1:5" s="119" customFormat="1" ht="15" customHeight="1" x14ac:dyDescent="0.25">
      <c r="A244" s="120" t="s">
        <v>31</v>
      </c>
      <c r="B244" s="121">
        <v>108340</v>
      </c>
      <c r="C244" s="121">
        <v>-12041</v>
      </c>
      <c r="D244" s="121">
        <v>96299</v>
      </c>
      <c r="E244" s="122">
        <v>88.89</v>
      </c>
    </row>
    <row r="245" spans="1:5" s="119" customFormat="1" ht="15" customHeight="1" x14ac:dyDescent="0.25">
      <c r="A245" s="120"/>
      <c r="B245" s="121"/>
      <c r="C245" s="121"/>
      <c r="D245" s="121"/>
      <c r="E245" s="122"/>
    </row>
    <row r="246" spans="1:5" s="119" customFormat="1" ht="15" customHeight="1" x14ac:dyDescent="0.25">
      <c r="A246" s="123" t="s">
        <v>175</v>
      </c>
      <c r="B246" s="124">
        <v>386129</v>
      </c>
      <c r="C246" s="124">
        <v>101659</v>
      </c>
      <c r="D246" s="124">
        <v>487788</v>
      </c>
      <c r="E246" s="125">
        <v>126.33</v>
      </c>
    </row>
    <row r="247" spans="1:5" s="119" customFormat="1" ht="15" customHeight="1" x14ac:dyDescent="0.25">
      <c r="A247" s="126" t="s">
        <v>189</v>
      </c>
      <c r="B247" s="127">
        <v>156000</v>
      </c>
      <c r="C247" s="127">
        <v>-10000</v>
      </c>
      <c r="D247" s="127">
        <v>146000</v>
      </c>
      <c r="E247" s="128">
        <v>93.59</v>
      </c>
    </row>
    <row r="248" spans="1:5" ht="15" customHeight="1" x14ac:dyDescent="0.25">
      <c r="A248" s="120" t="s">
        <v>27</v>
      </c>
      <c r="B248" s="121">
        <v>156000</v>
      </c>
      <c r="C248" s="121">
        <v>-10000</v>
      </c>
      <c r="D248" s="121">
        <v>146000</v>
      </c>
      <c r="E248" s="122">
        <v>93.59</v>
      </c>
    </row>
    <row r="249" spans="1:5" ht="15" customHeight="1" x14ac:dyDescent="0.25">
      <c r="A249" s="59" t="s">
        <v>13</v>
      </c>
      <c r="B249" s="60">
        <v>156000</v>
      </c>
      <c r="C249" s="60">
        <v>-10000</v>
      </c>
      <c r="D249" s="60">
        <v>146000</v>
      </c>
      <c r="E249" s="129">
        <v>93.59</v>
      </c>
    </row>
    <row r="250" spans="1:5" ht="15" customHeight="1" x14ac:dyDescent="0.25">
      <c r="A250" s="59" t="s">
        <v>40</v>
      </c>
      <c r="B250" s="60">
        <v>156000</v>
      </c>
      <c r="C250" s="60">
        <v>-10000</v>
      </c>
      <c r="D250" s="60">
        <v>146000</v>
      </c>
      <c r="E250" s="129">
        <v>93.59</v>
      </c>
    </row>
    <row r="251" spans="1:5" s="119" customFormat="1" ht="15" customHeight="1" x14ac:dyDescent="0.25">
      <c r="A251" s="126" t="s">
        <v>190</v>
      </c>
      <c r="B251" s="127">
        <v>116289</v>
      </c>
      <c r="C251" s="127">
        <v>44700</v>
      </c>
      <c r="D251" s="127">
        <v>160989</v>
      </c>
      <c r="E251" s="128">
        <v>138.44</v>
      </c>
    </row>
    <row r="252" spans="1:5" ht="15" customHeight="1" x14ac:dyDescent="0.25">
      <c r="A252" s="120" t="s">
        <v>27</v>
      </c>
      <c r="B252" s="121">
        <v>112785</v>
      </c>
      <c r="C252" s="121">
        <v>44700</v>
      </c>
      <c r="D252" s="121">
        <v>157485</v>
      </c>
      <c r="E252" s="122">
        <v>139.63</v>
      </c>
    </row>
    <row r="253" spans="1:5" ht="15" customHeight="1" x14ac:dyDescent="0.25">
      <c r="A253" s="59" t="s">
        <v>13</v>
      </c>
      <c r="B253" s="60">
        <v>107285</v>
      </c>
      <c r="C253" s="60">
        <v>44700</v>
      </c>
      <c r="D253" s="60">
        <v>151985</v>
      </c>
      <c r="E253" s="129">
        <v>141.66</v>
      </c>
    </row>
    <row r="254" spans="1:5" ht="15" customHeight="1" x14ac:dyDescent="0.25">
      <c r="A254" s="59" t="s">
        <v>41</v>
      </c>
      <c r="B254" s="60">
        <v>105185</v>
      </c>
      <c r="C254" s="60">
        <v>44700</v>
      </c>
      <c r="D254" s="60">
        <v>149885</v>
      </c>
      <c r="E254" s="129">
        <v>142.5</v>
      </c>
    </row>
    <row r="255" spans="1:5" ht="15" customHeight="1" x14ac:dyDescent="0.25">
      <c r="A255" s="59" t="s">
        <v>42</v>
      </c>
      <c r="B255" s="60">
        <v>1600</v>
      </c>
      <c r="C255" s="60">
        <v>0</v>
      </c>
      <c r="D255" s="60">
        <v>1600</v>
      </c>
      <c r="E255" s="129">
        <v>100</v>
      </c>
    </row>
    <row r="256" spans="1:5" ht="15" customHeight="1" x14ac:dyDescent="0.25">
      <c r="A256" s="59" t="s">
        <v>44</v>
      </c>
      <c r="B256" s="60">
        <v>500</v>
      </c>
      <c r="C256" s="60">
        <v>0</v>
      </c>
      <c r="D256" s="60">
        <v>500</v>
      </c>
      <c r="E256" s="129">
        <v>100</v>
      </c>
    </row>
    <row r="257" spans="1:5" ht="15" customHeight="1" x14ac:dyDescent="0.25">
      <c r="A257" s="59" t="s">
        <v>14</v>
      </c>
      <c r="B257" s="60">
        <v>5500</v>
      </c>
      <c r="C257" s="60">
        <v>0</v>
      </c>
      <c r="D257" s="60">
        <v>5500</v>
      </c>
      <c r="E257" s="129">
        <v>100</v>
      </c>
    </row>
    <row r="258" spans="1:5" ht="15" customHeight="1" x14ac:dyDescent="0.25">
      <c r="A258" s="59" t="s">
        <v>47</v>
      </c>
      <c r="B258" s="60">
        <v>500</v>
      </c>
      <c r="C258" s="60">
        <v>0</v>
      </c>
      <c r="D258" s="60">
        <v>500</v>
      </c>
      <c r="E258" s="129">
        <v>100</v>
      </c>
    </row>
    <row r="259" spans="1:5" s="119" customFormat="1" ht="15" customHeight="1" x14ac:dyDescent="0.25">
      <c r="A259" s="59" t="s">
        <v>48</v>
      </c>
      <c r="B259" s="60">
        <v>5000</v>
      </c>
      <c r="C259" s="60">
        <v>0</v>
      </c>
      <c r="D259" s="60">
        <v>5000</v>
      </c>
      <c r="E259" s="129">
        <v>100</v>
      </c>
    </row>
    <row r="260" spans="1:5" ht="15" customHeight="1" x14ac:dyDescent="0.25">
      <c r="A260" s="120" t="s">
        <v>36</v>
      </c>
      <c r="B260" s="121">
        <v>3004</v>
      </c>
      <c r="C260" s="121">
        <v>0</v>
      </c>
      <c r="D260" s="121">
        <v>3004</v>
      </c>
      <c r="E260" s="122">
        <v>100</v>
      </c>
    </row>
    <row r="261" spans="1:5" ht="15" customHeight="1" x14ac:dyDescent="0.25">
      <c r="A261" s="59" t="s">
        <v>13</v>
      </c>
      <c r="B261" s="60">
        <v>3004</v>
      </c>
      <c r="C261" s="60">
        <v>0</v>
      </c>
      <c r="D261" s="60">
        <v>3004</v>
      </c>
      <c r="E261" s="129">
        <v>100</v>
      </c>
    </row>
    <row r="262" spans="1:5" ht="15" customHeight="1" x14ac:dyDescent="0.25">
      <c r="A262" s="59" t="s">
        <v>41</v>
      </c>
      <c r="B262" s="60">
        <v>2672</v>
      </c>
      <c r="C262" s="60">
        <v>0</v>
      </c>
      <c r="D262" s="60">
        <v>2672</v>
      </c>
      <c r="E262" s="129">
        <v>100</v>
      </c>
    </row>
    <row r="263" spans="1:5" ht="15" customHeight="1" x14ac:dyDescent="0.25">
      <c r="A263" s="59" t="s">
        <v>42</v>
      </c>
      <c r="B263" s="60">
        <v>332</v>
      </c>
      <c r="C263" s="60">
        <v>0</v>
      </c>
      <c r="D263" s="60">
        <v>332</v>
      </c>
      <c r="E263" s="129">
        <v>100</v>
      </c>
    </row>
    <row r="264" spans="1:5" ht="15" customHeight="1" x14ac:dyDescent="0.25">
      <c r="A264" s="120" t="s">
        <v>31</v>
      </c>
      <c r="B264" s="121">
        <v>500</v>
      </c>
      <c r="C264" s="121">
        <v>0</v>
      </c>
      <c r="D264" s="121">
        <v>500</v>
      </c>
      <c r="E264" s="122">
        <v>100</v>
      </c>
    </row>
    <row r="265" spans="1:5" s="119" customFormat="1" ht="15" customHeight="1" x14ac:dyDescent="0.25">
      <c r="A265" s="59" t="s">
        <v>13</v>
      </c>
      <c r="B265" s="60">
        <v>500</v>
      </c>
      <c r="C265" s="60">
        <v>0</v>
      </c>
      <c r="D265" s="60">
        <v>500</v>
      </c>
      <c r="E265" s="129">
        <v>100</v>
      </c>
    </row>
    <row r="266" spans="1:5" ht="15" customHeight="1" x14ac:dyDescent="0.25">
      <c r="A266" s="59" t="s">
        <v>44</v>
      </c>
      <c r="B266" s="60">
        <v>500</v>
      </c>
      <c r="C266" s="60">
        <v>0</v>
      </c>
      <c r="D266" s="60">
        <v>500</v>
      </c>
      <c r="E266" s="129">
        <v>100</v>
      </c>
    </row>
    <row r="267" spans="1:5" ht="15" customHeight="1" x14ac:dyDescent="0.25">
      <c r="A267" s="126" t="s">
        <v>191</v>
      </c>
      <c r="B267" s="127">
        <v>6000</v>
      </c>
      <c r="C267" s="127">
        <v>9000</v>
      </c>
      <c r="D267" s="127">
        <v>15000</v>
      </c>
      <c r="E267" s="128">
        <v>250</v>
      </c>
    </row>
    <row r="268" spans="1:5" ht="15" customHeight="1" x14ac:dyDescent="0.25">
      <c r="A268" s="120" t="s">
        <v>27</v>
      </c>
      <c r="B268" s="121">
        <v>6000</v>
      </c>
      <c r="C268" s="121">
        <v>9000</v>
      </c>
      <c r="D268" s="121">
        <v>15000</v>
      </c>
      <c r="E268" s="122">
        <v>250</v>
      </c>
    </row>
    <row r="269" spans="1:5" ht="15" customHeight="1" x14ac:dyDescent="0.25">
      <c r="A269" s="59" t="s">
        <v>13</v>
      </c>
      <c r="B269" s="60">
        <v>6000</v>
      </c>
      <c r="C269" s="60">
        <v>9000</v>
      </c>
      <c r="D269" s="60">
        <v>15000</v>
      </c>
      <c r="E269" s="129">
        <v>250</v>
      </c>
    </row>
    <row r="270" spans="1:5" s="119" customFormat="1" ht="15" customHeight="1" x14ac:dyDescent="0.25">
      <c r="A270" s="59" t="s">
        <v>41</v>
      </c>
      <c r="B270" s="60">
        <v>6000</v>
      </c>
      <c r="C270" s="60">
        <v>9000</v>
      </c>
      <c r="D270" s="60">
        <v>15000</v>
      </c>
      <c r="E270" s="129">
        <v>250</v>
      </c>
    </row>
    <row r="271" spans="1:5" ht="15" customHeight="1" x14ac:dyDescent="0.25">
      <c r="A271" s="126" t="s">
        <v>192</v>
      </c>
      <c r="B271" s="127">
        <v>11900</v>
      </c>
      <c r="C271" s="127">
        <v>-3701</v>
      </c>
      <c r="D271" s="127">
        <v>8199</v>
      </c>
      <c r="E271" s="128">
        <v>68.900000000000006</v>
      </c>
    </row>
    <row r="272" spans="1:5" ht="15" customHeight="1" x14ac:dyDescent="0.25">
      <c r="A272" s="120" t="s">
        <v>31</v>
      </c>
      <c r="B272" s="121">
        <v>11900</v>
      </c>
      <c r="C272" s="121">
        <v>-3701</v>
      </c>
      <c r="D272" s="121">
        <v>8199</v>
      </c>
      <c r="E272" s="122">
        <v>68.900000000000006</v>
      </c>
    </row>
    <row r="273" spans="1:5" s="130" customFormat="1" ht="15" customHeight="1" x14ac:dyDescent="0.25">
      <c r="A273" s="59" t="s">
        <v>13</v>
      </c>
      <c r="B273" s="60">
        <v>11900</v>
      </c>
      <c r="C273" s="60">
        <v>-3701</v>
      </c>
      <c r="D273" s="60">
        <v>8199</v>
      </c>
      <c r="E273" s="129">
        <v>68.900000000000006</v>
      </c>
    </row>
    <row r="274" spans="1:5" s="130" customFormat="1" ht="15" customHeight="1" x14ac:dyDescent="0.25">
      <c r="A274" s="59" t="s">
        <v>41</v>
      </c>
      <c r="B274" s="60">
        <v>11900</v>
      </c>
      <c r="C274" s="60">
        <v>-3701</v>
      </c>
      <c r="D274" s="60">
        <v>8199</v>
      </c>
      <c r="E274" s="129">
        <v>68.900000000000006</v>
      </c>
    </row>
    <row r="275" spans="1:5" s="130" customFormat="1" ht="15" customHeight="1" x14ac:dyDescent="0.25">
      <c r="A275" s="126" t="s">
        <v>193</v>
      </c>
      <c r="B275" s="127">
        <v>10000</v>
      </c>
      <c r="C275" s="127">
        <v>-10000</v>
      </c>
      <c r="D275" s="127">
        <v>0</v>
      </c>
      <c r="E275" s="128">
        <v>0</v>
      </c>
    </row>
    <row r="276" spans="1:5" s="130" customFormat="1" ht="15" customHeight="1" x14ac:dyDescent="0.25">
      <c r="A276" s="120" t="s">
        <v>31</v>
      </c>
      <c r="B276" s="121">
        <v>10000</v>
      </c>
      <c r="C276" s="121">
        <v>-10000</v>
      </c>
      <c r="D276" s="121">
        <v>0</v>
      </c>
      <c r="E276" s="122">
        <v>0</v>
      </c>
    </row>
    <row r="277" spans="1:5" s="130" customFormat="1" ht="15" customHeight="1" x14ac:dyDescent="0.25">
      <c r="A277" s="59" t="s">
        <v>13</v>
      </c>
      <c r="B277" s="60">
        <v>10000</v>
      </c>
      <c r="C277" s="60">
        <v>-10000</v>
      </c>
      <c r="D277" s="60">
        <v>0</v>
      </c>
      <c r="E277" s="129">
        <v>0</v>
      </c>
    </row>
    <row r="278" spans="1:5" ht="15" customHeight="1" x14ac:dyDescent="0.25">
      <c r="A278" s="59" t="s">
        <v>41</v>
      </c>
      <c r="B278" s="60">
        <v>10000</v>
      </c>
      <c r="C278" s="60">
        <v>-10000</v>
      </c>
      <c r="D278" s="60">
        <v>0</v>
      </c>
      <c r="E278" s="129">
        <v>0</v>
      </c>
    </row>
    <row r="279" spans="1:5" ht="15" customHeight="1" x14ac:dyDescent="0.25">
      <c r="A279" s="126" t="s">
        <v>194</v>
      </c>
      <c r="B279" s="127">
        <v>85940</v>
      </c>
      <c r="C279" s="127">
        <v>4660</v>
      </c>
      <c r="D279" s="127">
        <v>90600</v>
      </c>
      <c r="E279" s="128">
        <v>105.42</v>
      </c>
    </row>
    <row r="280" spans="1:5" s="119" customFormat="1" ht="15" customHeight="1" x14ac:dyDescent="0.25">
      <c r="A280" s="120" t="s">
        <v>27</v>
      </c>
      <c r="B280" s="121">
        <v>0</v>
      </c>
      <c r="C280" s="121">
        <v>33200</v>
      </c>
      <c r="D280" s="121">
        <v>33200</v>
      </c>
      <c r="E280" s="122">
        <v>0</v>
      </c>
    </row>
    <row r="281" spans="1:5" ht="15" customHeight="1" x14ac:dyDescent="0.25">
      <c r="A281" s="59" t="s">
        <v>14</v>
      </c>
      <c r="B281" s="60">
        <v>0</v>
      </c>
      <c r="C281" s="60">
        <v>33200</v>
      </c>
      <c r="D281" s="60">
        <v>33200</v>
      </c>
      <c r="E281" s="129">
        <v>0</v>
      </c>
    </row>
    <row r="282" spans="1:5" ht="15" customHeight="1" x14ac:dyDescent="0.25">
      <c r="A282" s="59" t="s">
        <v>48</v>
      </c>
      <c r="B282" s="60">
        <v>0</v>
      </c>
      <c r="C282" s="60">
        <v>33200</v>
      </c>
      <c r="D282" s="60">
        <v>33200</v>
      </c>
      <c r="E282" s="129">
        <v>0</v>
      </c>
    </row>
    <row r="283" spans="1:5" ht="15" customHeight="1" x14ac:dyDescent="0.25">
      <c r="A283" s="120" t="s">
        <v>31</v>
      </c>
      <c r="B283" s="121">
        <v>85940</v>
      </c>
      <c r="C283" s="121">
        <v>-28540</v>
      </c>
      <c r="D283" s="121">
        <v>57400</v>
      </c>
      <c r="E283" s="122">
        <v>66.790000000000006</v>
      </c>
    </row>
    <row r="284" spans="1:5" ht="15" customHeight="1" x14ac:dyDescent="0.25">
      <c r="A284" s="59" t="s">
        <v>13</v>
      </c>
      <c r="B284" s="60">
        <v>49940</v>
      </c>
      <c r="C284" s="60">
        <v>3060</v>
      </c>
      <c r="D284" s="60">
        <v>53000</v>
      </c>
      <c r="E284" s="129">
        <v>106.13</v>
      </c>
    </row>
    <row r="285" spans="1:5" s="119" customFormat="1" ht="15" customHeight="1" x14ac:dyDescent="0.25">
      <c r="A285" s="59" t="s">
        <v>41</v>
      </c>
      <c r="B285" s="60">
        <v>49940</v>
      </c>
      <c r="C285" s="60">
        <v>3060</v>
      </c>
      <c r="D285" s="60">
        <v>53000</v>
      </c>
      <c r="E285" s="129">
        <v>106.13</v>
      </c>
    </row>
    <row r="286" spans="1:5" s="119" customFormat="1" ht="15" customHeight="1" x14ac:dyDescent="0.25">
      <c r="A286" s="59" t="s">
        <v>14</v>
      </c>
      <c r="B286" s="60">
        <v>36000</v>
      </c>
      <c r="C286" s="60">
        <v>-31600</v>
      </c>
      <c r="D286" s="60">
        <v>4400</v>
      </c>
      <c r="E286" s="129">
        <v>12.22</v>
      </c>
    </row>
    <row r="287" spans="1:5" s="119" customFormat="1" ht="15" customHeight="1" x14ac:dyDescent="0.25">
      <c r="A287" s="59" t="s">
        <v>48</v>
      </c>
      <c r="B287" s="60">
        <v>36000</v>
      </c>
      <c r="C287" s="60">
        <v>-31600</v>
      </c>
      <c r="D287" s="60">
        <v>4400</v>
      </c>
      <c r="E287" s="129">
        <v>12.22</v>
      </c>
    </row>
    <row r="288" spans="1:5" s="119" customFormat="1" ht="15" customHeight="1" x14ac:dyDescent="0.25">
      <c r="A288" s="126" t="s">
        <v>195</v>
      </c>
      <c r="B288" s="127">
        <v>0</v>
      </c>
      <c r="C288" s="127">
        <v>67000</v>
      </c>
      <c r="D288" s="127">
        <v>67000</v>
      </c>
      <c r="E288" s="128">
        <v>0</v>
      </c>
    </row>
    <row r="289" spans="1:5" ht="15" customHeight="1" x14ac:dyDescent="0.25">
      <c r="A289" s="120" t="s">
        <v>27</v>
      </c>
      <c r="B289" s="121">
        <v>0</v>
      </c>
      <c r="C289" s="121">
        <v>36800</v>
      </c>
      <c r="D289" s="121">
        <v>36800</v>
      </c>
      <c r="E289" s="122">
        <v>0</v>
      </c>
    </row>
    <row r="290" spans="1:5" ht="15" customHeight="1" x14ac:dyDescent="0.25">
      <c r="A290" s="59" t="s">
        <v>13</v>
      </c>
      <c r="B290" s="60">
        <v>0</v>
      </c>
      <c r="C290" s="60">
        <v>36800</v>
      </c>
      <c r="D290" s="60">
        <v>36800</v>
      </c>
      <c r="E290" s="129">
        <v>0</v>
      </c>
    </row>
    <row r="291" spans="1:5" s="119" customFormat="1" ht="15" customHeight="1" x14ac:dyDescent="0.25">
      <c r="A291" s="59" t="s">
        <v>41</v>
      </c>
      <c r="B291" s="60">
        <v>0</v>
      </c>
      <c r="C291" s="60">
        <v>36800</v>
      </c>
      <c r="D291" s="60">
        <v>36800</v>
      </c>
      <c r="E291" s="129">
        <v>0</v>
      </c>
    </row>
    <row r="292" spans="1:5" ht="15" customHeight="1" x14ac:dyDescent="0.25">
      <c r="A292" s="120" t="s">
        <v>31</v>
      </c>
      <c r="B292" s="121">
        <v>0</v>
      </c>
      <c r="C292" s="121">
        <v>30200</v>
      </c>
      <c r="D292" s="121">
        <v>30200</v>
      </c>
      <c r="E292" s="122">
        <v>0</v>
      </c>
    </row>
    <row r="293" spans="1:5" ht="15" customHeight="1" x14ac:dyDescent="0.25">
      <c r="A293" s="59" t="s">
        <v>13</v>
      </c>
      <c r="B293" s="60">
        <v>0</v>
      </c>
      <c r="C293" s="60">
        <v>30200</v>
      </c>
      <c r="D293" s="60">
        <v>30200</v>
      </c>
      <c r="E293" s="129">
        <v>0</v>
      </c>
    </row>
    <row r="294" spans="1:5" ht="15" customHeight="1" x14ac:dyDescent="0.25">
      <c r="A294" s="59" t="s">
        <v>41</v>
      </c>
      <c r="B294" s="60">
        <v>0</v>
      </c>
      <c r="C294" s="60">
        <v>30200</v>
      </c>
      <c r="D294" s="60">
        <v>30200</v>
      </c>
      <c r="E294" s="129">
        <v>0</v>
      </c>
    </row>
    <row r="295" spans="1:5" ht="15" customHeight="1" x14ac:dyDescent="0.25">
      <c r="A295" s="123" t="s">
        <v>163</v>
      </c>
      <c r="B295" s="124">
        <v>61163</v>
      </c>
      <c r="C295" s="124">
        <v>41214</v>
      </c>
      <c r="D295" s="124">
        <v>102377</v>
      </c>
      <c r="E295" s="125">
        <v>167.38</v>
      </c>
    </row>
    <row r="296" spans="1:5" ht="15" customHeight="1" x14ac:dyDescent="0.25">
      <c r="A296" s="126" t="s">
        <v>196</v>
      </c>
      <c r="B296" s="127">
        <v>1663</v>
      </c>
      <c r="C296" s="127">
        <v>0</v>
      </c>
      <c r="D296" s="127">
        <v>1663</v>
      </c>
      <c r="E296" s="128">
        <v>100</v>
      </c>
    </row>
    <row r="297" spans="1:5" ht="15" customHeight="1" x14ac:dyDescent="0.25">
      <c r="A297" s="120" t="s">
        <v>27</v>
      </c>
      <c r="B297" s="121">
        <v>1663</v>
      </c>
      <c r="C297" s="121">
        <v>0</v>
      </c>
      <c r="D297" s="121">
        <v>1663</v>
      </c>
      <c r="E297" s="122">
        <v>100</v>
      </c>
    </row>
    <row r="298" spans="1:5" ht="15" customHeight="1" x14ac:dyDescent="0.25">
      <c r="A298" s="59" t="s">
        <v>13</v>
      </c>
      <c r="B298" s="60">
        <v>1663</v>
      </c>
      <c r="C298" s="60">
        <v>0</v>
      </c>
      <c r="D298" s="60">
        <v>1663</v>
      </c>
      <c r="E298" s="129">
        <v>100</v>
      </c>
    </row>
    <row r="299" spans="1:5" s="119" customFormat="1" ht="15" customHeight="1" x14ac:dyDescent="0.25">
      <c r="A299" s="59" t="s">
        <v>41</v>
      </c>
      <c r="B299" s="60">
        <v>1663</v>
      </c>
      <c r="C299" s="60">
        <v>0</v>
      </c>
      <c r="D299" s="60">
        <v>1663</v>
      </c>
      <c r="E299" s="129">
        <v>100</v>
      </c>
    </row>
    <row r="300" spans="1:5" ht="15" customHeight="1" x14ac:dyDescent="0.25">
      <c r="A300" s="126" t="s">
        <v>197</v>
      </c>
      <c r="B300" s="127">
        <v>59500</v>
      </c>
      <c r="C300" s="127">
        <v>25946</v>
      </c>
      <c r="D300" s="127">
        <v>85446</v>
      </c>
      <c r="E300" s="128">
        <v>143.61000000000001</v>
      </c>
    </row>
    <row r="301" spans="1:5" ht="15" customHeight="1" x14ac:dyDescent="0.25">
      <c r="A301" s="120" t="s">
        <v>27</v>
      </c>
      <c r="B301" s="121">
        <v>43000</v>
      </c>
      <c r="C301" s="121">
        <v>-21000</v>
      </c>
      <c r="D301" s="121">
        <v>22000</v>
      </c>
      <c r="E301" s="122">
        <v>51.16</v>
      </c>
    </row>
    <row r="302" spans="1:5" ht="15" customHeight="1" x14ac:dyDescent="0.25">
      <c r="A302" s="59" t="s">
        <v>13</v>
      </c>
      <c r="B302" s="60">
        <v>43000</v>
      </c>
      <c r="C302" s="60">
        <v>-21000</v>
      </c>
      <c r="D302" s="60">
        <v>22000</v>
      </c>
      <c r="E302" s="129">
        <v>51.16</v>
      </c>
    </row>
    <row r="303" spans="1:5" s="119" customFormat="1" ht="15" customHeight="1" x14ac:dyDescent="0.25">
      <c r="A303" s="59" t="s">
        <v>40</v>
      </c>
      <c r="B303" s="60">
        <v>37500</v>
      </c>
      <c r="C303" s="60">
        <v>-18000</v>
      </c>
      <c r="D303" s="60">
        <v>19500</v>
      </c>
      <c r="E303" s="129">
        <v>52</v>
      </c>
    </row>
    <row r="304" spans="1:5" ht="15" customHeight="1" x14ac:dyDescent="0.25">
      <c r="A304" s="59" t="s">
        <v>41</v>
      </c>
      <c r="B304" s="60">
        <v>5500</v>
      </c>
      <c r="C304" s="60">
        <v>-3000</v>
      </c>
      <c r="D304" s="60">
        <v>2500</v>
      </c>
      <c r="E304" s="129">
        <v>45.45</v>
      </c>
    </row>
    <row r="305" spans="1:5" ht="15" customHeight="1" x14ac:dyDescent="0.25">
      <c r="A305" s="120" t="s">
        <v>30</v>
      </c>
      <c r="B305" s="121">
        <v>16500</v>
      </c>
      <c r="C305" s="121">
        <v>46946</v>
      </c>
      <c r="D305" s="121">
        <v>63446</v>
      </c>
      <c r="E305" s="122">
        <v>384.52</v>
      </c>
    </row>
    <row r="306" spans="1:5" s="119" customFormat="1" ht="15" customHeight="1" x14ac:dyDescent="0.25">
      <c r="A306" s="59" t="s">
        <v>13</v>
      </c>
      <c r="B306" s="60">
        <v>16500</v>
      </c>
      <c r="C306" s="60">
        <v>46946</v>
      </c>
      <c r="D306" s="60">
        <v>63446</v>
      </c>
      <c r="E306" s="129">
        <v>384.52</v>
      </c>
    </row>
    <row r="307" spans="1:5" ht="15" customHeight="1" x14ac:dyDescent="0.25">
      <c r="A307" s="59" t="s">
        <v>41</v>
      </c>
      <c r="B307" s="60">
        <v>16500</v>
      </c>
      <c r="C307" s="60">
        <v>46946</v>
      </c>
      <c r="D307" s="60">
        <v>63446</v>
      </c>
      <c r="E307" s="129">
        <v>384.52</v>
      </c>
    </row>
    <row r="308" spans="1:5" ht="15" customHeight="1" x14ac:dyDescent="0.25">
      <c r="A308" s="126" t="s">
        <v>198</v>
      </c>
      <c r="B308" s="127">
        <v>0</v>
      </c>
      <c r="C308" s="127">
        <v>15268</v>
      </c>
      <c r="D308" s="127">
        <v>15268</v>
      </c>
      <c r="E308" s="128">
        <v>0</v>
      </c>
    </row>
    <row r="309" spans="1:5" s="119" customFormat="1" ht="15" customHeight="1" x14ac:dyDescent="0.25">
      <c r="A309" s="120" t="s">
        <v>27</v>
      </c>
      <c r="B309" s="121">
        <v>0</v>
      </c>
      <c r="C309" s="121">
        <v>7300</v>
      </c>
      <c r="D309" s="121">
        <v>7300</v>
      </c>
      <c r="E309" s="122">
        <v>0</v>
      </c>
    </row>
    <row r="310" spans="1:5" ht="15" customHeight="1" x14ac:dyDescent="0.25">
      <c r="A310" s="59" t="s">
        <v>13</v>
      </c>
      <c r="B310" s="60">
        <v>0</v>
      </c>
      <c r="C310" s="60">
        <v>7300</v>
      </c>
      <c r="D310" s="60">
        <v>7300</v>
      </c>
      <c r="E310" s="129">
        <v>0</v>
      </c>
    </row>
    <row r="311" spans="1:5" ht="15" customHeight="1" x14ac:dyDescent="0.25">
      <c r="A311" s="59" t="s">
        <v>40</v>
      </c>
      <c r="B311" s="60">
        <v>0</v>
      </c>
      <c r="C311" s="60">
        <v>5700</v>
      </c>
      <c r="D311" s="60">
        <v>5700</v>
      </c>
      <c r="E311" s="129">
        <v>0</v>
      </c>
    </row>
    <row r="312" spans="1:5" ht="15" customHeight="1" x14ac:dyDescent="0.25">
      <c r="A312" s="59" t="s">
        <v>41</v>
      </c>
      <c r="B312" s="60">
        <v>0</v>
      </c>
      <c r="C312" s="60">
        <v>1600</v>
      </c>
      <c r="D312" s="60">
        <v>1600</v>
      </c>
      <c r="E312" s="129">
        <v>0</v>
      </c>
    </row>
    <row r="313" spans="1:5" ht="15" customHeight="1" x14ac:dyDescent="0.25">
      <c r="A313" s="120" t="s">
        <v>30</v>
      </c>
      <c r="B313" s="121">
        <v>0</v>
      </c>
      <c r="C313" s="121">
        <v>7968</v>
      </c>
      <c r="D313" s="121">
        <v>7968</v>
      </c>
      <c r="E313" s="122">
        <v>0</v>
      </c>
    </row>
    <row r="314" spans="1:5" s="119" customFormat="1" ht="15" customHeight="1" x14ac:dyDescent="0.25">
      <c r="A314" s="59" t="s">
        <v>13</v>
      </c>
      <c r="B314" s="60">
        <v>0</v>
      </c>
      <c r="C314" s="60">
        <v>7968</v>
      </c>
      <c r="D314" s="60">
        <v>7968</v>
      </c>
      <c r="E314" s="129">
        <v>0</v>
      </c>
    </row>
    <row r="315" spans="1:5" ht="15" customHeight="1" x14ac:dyDescent="0.25">
      <c r="A315" s="59" t="s">
        <v>40</v>
      </c>
      <c r="B315" s="60">
        <v>0</v>
      </c>
      <c r="C315" s="60">
        <v>6090</v>
      </c>
      <c r="D315" s="60">
        <v>6090</v>
      </c>
      <c r="E315" s="129">
        <v>0</v>
      </c>
    </row>
    <row r="316" spans="1:5" ht="15" customHeight="1" x14ac:dyDescent="0.25">
      <c r="A316" s="59" t="s">
        <v>41</v>
      </c>
      <c r="B316" s="60">
        <v>0</v>
      </c>
      <c r="C316" s="60">
        <v>1878</v>
      </c>
      <c r="D316" s="60">
        <v>1878</v>
      </c>
      <c r="E316" s="129">
        <v>0</v>
      </c>
    </row>
    <row r="317" spans="1:5" ht="15" customHeight="1" x14ac:dyDescent="0.25">
      <c r="A317" s="59"/>
      <c r="B317" s="60"/>
      <c r="C317" s="60"/>
      <c r="D317" s="60"/>
      <c r="E317" s="129"/>
    </row>
    <row r="318" spans="1:5" ht="15" customHeight="1" x14ac:dyDescent="0.25">
      <c r="A318" s="59"/>
      <c r="B318" s="60"/>
      <c r="C318" s="60"/>
      <c r="D318" s="60"/>
      <c r="E318" s="129"/>
    </row>
    <row r="319" spans="1:5" s="119" customFormat="1" ht="15" customHeight="1" x14ac:dyDescent="0.25">
      <c r="A319" s="113" t="s">
        <v>199</v>
      </c>
      <c r="B319" s="114">
        <v>107740019</v>
      </c>
      <c r="C319" s="114">
        <v>21454577</v>
      </c>
      <c r="D319" s="114">
        <v>129194596</v>
      </c>
      <c r="E319" s="115">
        <v>119.91</v>
      </c>
    </row>
    <row r="320" spans="1:5" ht="15" customHeight="1" x14ac:dyDescent="0.25">
      <c r="A320" s="116" t="s">
        <v>200</v>
      </c>
      <c r="B320" s="117">
        <v>10261821</v>
      </c>
      <c r="C320" s="117">
        <v>4212074</v>
      </c>
      <c r="D320" s="117">
        <v>14473895</v>
      </c>
      <c r="E320" s="118">
        <v>141.05000000000001</v>
      </c>
    </row>
    <row r="321" spans="1:5" ht="15" customHeight="1" x14ac:dyDescent="0.25">
      <c r="A321" s="120" t="s">
        <v>27</v>
      </c>
      <c r="B321" s="121">
        <v>3992933</v>
      </c>
      <c r="C321" s="121">
        <v>1640900</v>
      </c>
      <c r="D321" s="121">
        <v>5633833</v>
      </c>
      <c r="E321" s="122">
        <v>141.1</v>
      </c>
    </row>
    <row r="322" spans="1:5" ht="15" customHeight="1" x14ac:dyDescent="0.25">
      <c r="A322" s="120" t="s">
        <v>30</v>
      </c>
      <c r="B322" s="121">
        <v>9810</v>
      </c>
      <c r="C322" s="121">
        <v>-1295</v>
      </c>
      <c r="D322" s="121">
        <v>8515</v>
      </c>
      <c r="E322" s="122">
        <v>86.8</v>
      </c>
    </row>
    <row r="323" spans="1:5" s="119" customFormat="1" ht="15" customHeight="1" x14ac:dyDescent="0.25">
      <c r="A323" s="120" t="s">
        <v>31</v>
      </c>
      <c r="B323" s="121">
        <v>6259078</v>
      </c>
      <c r="C323" s="121">
        <v>2572469</v>
      </c>
      <c r="D323" s="121">
        <v>8831547</v>
      </c>
      <c r="E323" s="122">
        <v>141.1</v>
      </c>
    </row>
    <row r="324" spans="1:5" ht="15" customHeight="1" x14ac:dyDescent="0.25">
      <c r="A324" s="120"/>
      <c r="B324" s="121"/>
      <c r="C324" s="121"/>
      <c r="D324" s="121"/>
      <c r="E324" s="122"/>
    </row>
    <row r="325" spans="1:5" ht="15" customHeight="1" x14ac:dyDescent="0.25">
      <c r="A325" s="123" t="s">
        <v>155</v>
      </c>
      <c r="B325" s="124">
        <v>34040</v>
      </c>
      <c r="C325" s="124">
        <v>0</v>
      </c>
      <c r="D325" s="124">
        <v>34040</v>
      </c>
      <c r="E325" s="125">
        <v>100</v>
      </c>
    </row>
    <row r="326" spans="1:5" ht="15" customHeight="1" x14ac:dyDescent="0.25">
      <c r="A326" s="126" t="s">
        <v>156</v>
      </c>
      <c r="B326" s="127">
        <v>34040</v>
      </c>
      <c r="C326" s="127">
        <v>0</v>
      </c>
      <c r="D326" s="127">
        <v>34040</v>
      </c>
      <c r="E326" s="128">
        <v>100</v>
      </c>
    </row>
    <row r="327" spans="1:5" ht="15" customHeight="1" x14ac:dyDescent="0.25">
      <c r="A327" s="120" t="s">
        <v>27</v>
      </c>
      <c r="B327" s="121">
        <v>34040</v>
      </c>
      <c r="C327" s="121">
        <v>0</v>
      </c>
      <c r="D327" s="121">
        <v>34040</v>
      </c>
      <c r="E327" s="122">
        <v>100</v>
      </c>
    </row>
    <row r="328" spans="1:5" s="119" customFormat="1" ht="15" customHeight="1" x14ac:dyDescent="0.25">
      <c r="A328" s="59" t="s">
        <v>13</v>
      </c>
      <c r="B328" s="60">
        <v>34040</v>
      </c>
      <c r="C328" s="60">
        <v>0</v>
      </c>
      <c r="D328" s="60">
        <v>34040</v>
      </c>
      <c r="E328" s="129">
        <v>100</v>
      </c>
    </row>
    <row r="329" spans="1:5" ht="15" customHeight="1" x14ac:dyDescent="0.25">
      <c r="A329" s="59" t="s">
        <v>40</v>
      </c>
      <c r="B329" s="60">
        <v>15930</v>
      </c>
      <c r="C329" s="60">
        <v>0</v>
      </c>
      <c r="D329" s="60">
        <v>15930</v>
      </c>
      <c r="E329" s="129">
        <v>100</v>
      </c>
    </row>
    <row r="330" spans="1:5" ht="15" customHeight="1" x14ac:dyDescent="0.25">
      <c r="A330" s="59" t="s">
        <v>41</v>
      </c>
      <c r="B330" s="60">
        <v>18110</v>
      </c>
      <c r="C330" s="60">
        <v>0</v>
      </c>
      <c r="D330" s="60">
        <v>18110</v>
      </c>
      <c r="E330" s="129">
        <v>100</v>
      </c>
    </row>
    <row r="331" spans="1:5" s="119" customFormat="1" ht="15" customHeight="1" x14ac:dyDescent="0.25">
      <c r="A331" s="123" t="s">
        <v>163</v>
      </c>
      <c r="B331" s="124">
        <v>44500</v>
      </c>
      <c r="C331" s="124">
        <v>18477</v>
      </c>
      <c r="D331" s="124">
        <v>62977</v>
      </c>
      <c r="E331" s="125">
        <v>141.52000000000001</v>
      </c>
    </row>
    <row r="332" spans="1:5" s="119" customFormat="1" ht="15" customHeight="1" x14ac:dyDescent="0.25">
      <c r="A332" s="126" t="s">
        <v>201</v>
      </c>
      <c r="B332" s="127">
        <v>13600</v>
      </c>
      <c r="C332" s="127">
        <v>3900</v>
      </c>
      <c r="D332" s="127">
        <v>17500</v>
      </c>
      <c r="E332" s="128">
        <v>128.68</v>
      </c>
    </row>
    <row r="333" spans="1:5" s="119" customFormat="1" ht="15" customHeight="1" x14ac:dyDescent="0.25">
      <c r="A333" s="120" t="s">
        <v>27</v>
      </c>
      <c r="B333" s="121">
        <v>13600</v>
      </c>
      <c r="C333" s="121">
        <v>3900</v>
      </c>
      <c r="D333" s="121">
        <v>17500</v>
      </c>
      <c r="E333" s="122">
        <v>128.68</v>
      </c>
    </row>
    <row r="334" spans="1:5" s="119" customFormat="1" ht="15" customHeight="1" x14ac:dyDescent="0.25">
      <c r="A334" s="59" t="s">
        <v>13</v>
      </c>
      <c r="B334" s="60">
        <v>13600</v>
      </c>
      <c r="C334" s="60">
        <v>3900</v>
      </c>
      <c r="D334" s="60">
        <v>17500</v>
      </c>
      <c r="E334" s="129">
        <v>128.68</v>
      </c>
    </row>
    <row r="335" spans="1:5" s="119" customFormat="1" ht="15" customHeight="1" x14ac:dyDescent="0.25">
      <c r="A335" s="59" t="s">
        <v>41</v>
      </c>
      <c r="B335" s="60">
        <v>13600</v>
      </c>
      <c r="C335" s="60">
        <v>3900</v>
      </c>
      <c r="D335" s="60">
        <v>17500</v>
      </c>
      <c r="E335" s="129">
        <v>128.68</v>
      </c>
    </row>
    <row r="336" spans="1:5" s="119" customFormat="1" ht="15" customHeight="1" x14ac:dyDescent="0.25">
      <c r="A336" s="126" t="s">
        <v>202</v>
      </c>
      <c r="B336" s="127">
        <v>4900</v>
      </c>
      <c r="C336" s="127">
        <v>100</v>
      </c>
      <c r="D336" s="127">
        <v>5000</v>
      </c>
      <c r="E336" s="128">
        <v>102.04</v>
      </c>
    </row>
    <row r="337" spans="1:5" s="119" customFormat="1" ht="15" customHeight="1" x14ac:dyDescent="0.25">
      <c r="A337" s="120" t="s">
        <v>27</v>
      </c>
      <c r="B337" s="121">
        <v>400</v>
      </c>
      <c r="C337" s="121">
        <v>1640</v>
      </c>
      <c r="D337" s="121">
        <v>2040</v>
      </c>
      <c r="E337" s="122">
        <v>510</v>
      </c>
    </row>
    <row r="338" spans="1:5" s="119" customFormat="1" ht="15" customHeight="1" x14ac:dyDescent="0.25">
      <c r="A338" s="59" t="s">
        <v>13</v>
      </c>
      <c r="B338" s="60">
        <v>400</v>
      </c>
      <c r="C338" s="60">
        <v>1640</v>
      </c>
      <c r="D338" s="60">
        <v>2040</v>
      </c>
      <c r="E338" s="129">
        <v>510</v>
      </c>
    </row>
    <row r="339" spans="1:5" s="119" customFormat="1" ht="15" customHeight="1" x14ac:dyDescent="0.25">
      <c r="A339" s="59" t="s">
        <v>41</v>
      </c>
      <c r="B339" s="60">
        <v>400</v>
      </c>
      <c r="C339" s="60">
        <v>1640</v>
      </c>
      <c r="D339" s="60">
        <v>2040</v>
      </c>
      <c r="E339" s="129">
        <v>510</v>
      </c>
    </row>
    <row r="340" spans="1:5" s="119" customFormat="1" ht="15" customHeight="1" x14ac:dyDescent="0.25">
      <c r="A340" s="120" t="s">
        <v>30</v>
      </c>
      <c r="B340" s="121">
        <v>3810</v>
      </c>
      <c r="C340" s="121">
        <v>-1295</v>
      </c>
      <c r="D340" s="121">
        <v>2515</v>
      </c>
      <c r="E340" s="122">
        <v>66.010000000000005</v>
      </c>
    </row>
    <row r="341" spans="1:5" s="119" customFormat="1" ht="15" customHeight="1" x14ac:dyDescent="0.25">
      <c r="A341" s="59" t="s">
        <v>13</v>
      </c>
      <c r="B341" s="60">
        <v>3810</v>
      </c>
      <c r="C341" s="60">
        <v>-1295</v>
      </c>
      <c r="D341" s="60">
        <v>2515</v>
      </c>
      <c r="E341" s="129">
        <v>66.010000000000005</v>
      </c>
    </row>
    <row r="342" spans="1:5" s="119" customFormat="1" ht="15" customHeight="1" x14ac:dyDescent="0.25">
      <c r="A342" s="59" t="s">
        <v>41</v>
      </c>
      <c r="B342" s="60">
        <v>3810</v>
      </c>
      <c r="C342" s="60">
        <v>-1295</v>
      </c>
      <c r="D342" s="60">
        <v>2515</v>
      </c>
      <c r="E342" s="129">
        <v>66.010000000000005</v>
      </c>
    </row>
    <row r="343" spans="1:5" s="119" customFormat="1" ht="15" customHeight="1" x14ac:dyDescent="0.25">
      <c r="A343" s="120" t="s">
        <v>31</v>
      </c>
      <c r="B343" s="121">
        <v>690</v>
      </c>
      <c r="C343" s="121">
        <v>-245</v>
      </c>
      <c r="D343" s="121">
        <v>445</v>
      </c>
      <c r="E343" s="122">
        <v>64.489999999999995</v>
      </c>
    </row>
    <row r="344" spans="1:5" s="119" customFormat="1" ht="15" customHeight="1" x14ac:dyDescent="0.25">
      <c r="A344" s="59" t="s">
        <v>13</v>
      </c>
      <c r="B344" s="60">
        <v>690</v>
      </c>
      <c r="C344" s="60">
        <v>-245</v>
      </c>
      <c r="D344" s="60">
        <v>445</v>
      </c>
      <c r="E344" s="129">
        <v>64.489999999999995</v>
      </c>
    </row>
    <row r="345" spans="1:5" s="119" customFormat="1" ht="15" customHeight="1" x14ac:dyDescent="0.25">
      <c r="A345" s="59" t="s">
        <v>41</v>
      </c>
      <c r="B345" s="60">
        <v>690</v>
      </c>
      <c r="C345" s="60">
        <v>-245</v>
      </c>
      <c r="D345" s="60">
        <v>445</v>
      </c>
      <c r="E345" s="129">
        <v>64.489999999999995</v>
      </c>
    </row>
    <row r="346" spans="1:5" s="119" customFormat="1" ht="15" customHeight="1" x14ac:dyDescent="0.25">
      <c r="A346" s="126" t="s">
        <v>203</v>
      </c>
      <c r="B346" s="127">
        <v>12000</v>
      </c>
      <c r="C346" s="127">
        <v>0</v>
      </c>
      <c r="D346" s="127">
        <v>12000</v>
      </c>
      <c r="E346" s="128">
        <v>100</v>
      </c>
    </row>
    <row r="347" spans="1:5" s="119" customFormat="1" ht="15" customHeight="1" x14ac:dyDescent="0.25">
      <c r="A347" s="120" t="s">
        <v>27</v>
      </c>
      <c r="B347" s="121">
        <v>6000</v>
      </c>
      <c r="C347" s="121">
        <v>0</v>
      </c>
      <c r="D347" s="121">
        <v>6000</v>
      </c>
      <c r="E347" s="122">
        <v>100</v>
      </c>
    </row>
    <row r="348" spans="1:5" s="119" customFormat="1" ht="15" customHeight="1" x14ac:dyDescent="0.25">
      <c r="A348" s="59" t="s">
        <v>13</v>
      </c>
      <c r="B348" s="60">
        <v>6000</v>
      </c>
      <c r="C348" s="60">
        <v>0</v>
      </c>
      <c r="D348" s="60">
        <v>6000</v>
      </c>
      <c r="E348" s="129">
        <v>100</v>
      </c>
    </row>
    <row r="349" spans="1:5" ht="15" customHeight="1" x14ac:dyDescent="0.25">
      <c r="A349" s="59" t="s">
        <v>40</v>
      </c>
      <c r="B349" s="60">
        <v>1000</v>
      </c>
      <c r="C349" s="60">
        <v>0</v>
      </c>
      <c r="D349" s="60">
        <v>1000</v>
      </c>
      <c r="E349" s="129">
        <v>100</v>
      </c>
    </row>
    <row r="350" spans="1:5" ht="15" customHeight="1" x14ac:dyDescent="0.25">
      <c r="A350" s="59" t="s">
        <v>41</v>
      </c>
      <c r="B350" s="60">
        <v>5000</v>
      </c>
      <c r="C350" s="60">
        <v>0</v>
      </c>
      <c r="D350" s="60">
        <v>5000</v>
      </c>
      <c r="E350" s="129">
        <v>100</v>
      </c>
    </row>
    <row r="351" spans="1:5" ht="15" customHeight="1" x14ac:dyDescent="0.25">
      <c r="A351" s="120" t="s">
        <v>30</v>
      </c>
      <c r="B351" s="121">
        <v>6000</v>
      </c>
      <c r="C351" s="121">
        <v>0</v>
      </c>
      <c r="D351" s="121">
        <v>6000</v>
      </c>
      <c r="E351" s="122">
        <v>100</v>
      </c>
    </row>
    <row r="352" spans="1:5" s="119" customFormat="1" ht="15" customHeight="1" x14ac:dyDescent="0.25">
      <c r="A352" s="59" t="s">
        <v>13</v>
      </c>
      <c r="B352" s="60">
        <v>6000</v>
      </c>
      <c r="C352" s="60">
        <v>0</v>
      </c>
      <c r="D352" s="60">
        <v>6000</v>
      </c>
      <c r="E352" s="129">
        <v>100</v>
      </c>
    </row>
    <row r="353" spans="1:5" ht="15" customHeight="1" x14ac:dyDescent="0.25">
      <c r="A353" s="59" t="s">
        <v>40</v>
      </c>
      <c r="B353" s="60">
        <v>1000</v>
      </c>
      <c r="C353" s="60">
        <v>0</v>
      </c>
      <c r="D353" s="60">
        <v>1000</v>
      </c>
      <c r="E353" s="129">
        <v>100</v>
      </c>
    </row>
    <row r="354" spans="1:5" ht="15" customHeight="1" x14ac:dyDescent="0.25">
      <c r="A354" s="59" t="s">
        <v>41</v>
      </c>
      <c r="B354" s="60">
        <v>5000</v>
      </c>
      <c r="C354" s="60">
        <v>0</v>
      </c>
      <c r="D354" s="60">
        <v>5000</v>
      </c>
      <c r="E354" s="129">
        <v>100</v>
      </c>
    </row>
    <row r="355" spans="1:5" ht="15" customHeight="1" x14ac:dyDescent="0.25">
      <c r="A355" s="126" t="s">
        <v>204</v>
      </c>
      <c r="B355" s="127">
        <v>14000</v>
      </c>
      <c r="C355" s="127">
        <v>14477</v>
      </c>
      <c r="D355" s="127">
        <v>28477</v>
      </c>
      <c r="E355" s="128">
        <v>203.41</v>
      </c>
    </row>
    <row r="356" spans="1:5" s="119" customFormat="1" ht="15" customHeight="1" x14ac:dyDescent="0.25">
      <c r="A356" s="120" t="s">
        <v>31</v>
      </c>
      <c r="B356" s="121">
        <v>14000</v>
      </c>
      <c r="C356" s="121">
        <v>14477</v>
      </c>
      <c r="D356" s="121">
        <v>28477</v>
      </c>
      <c r="E356" s="122">
        <v>203.41</v>
      </c>
    </row>
    <row r="357" spans="1:5" s="119" customFormat="1" ht="15" customHeight="1" x14ac:dyDescent="0.25">
      <c r="A357" s="59" t="s">
        <v>13</v>
      </c>
      <c r="B357" s="60">
        <v>14000</v>
      </c>
      <c r="C357" s="60">
        <v>2777</v>
      </c>
      <c r="D357" s="60">
        <v>16777</v>
      </c>
      <c r="E357" s="129">
        <v>119.84</v>
      </c>
    </row>
    <row r="358" spans="1:5" ht="15" customHeight="1" x14ac:dyDescent="0.25">
      <c r="A358" s="59" t="s">
        <v>40</v>
      </c>
      <c r="B358" s="60">
        <v>14000</v>
      </c>
      <c r="C358" s="60">
        <v>-3923</v>
      </c>
      <c r="D358" s="60">
        <v>10077</v>
      </c>
      <c r="E358" s="129">
        <v>71.98</v>
      </c>
    </row>
    <row r="359" spans="1:5" ht="15" customHeight="1" x14ac:dyDescent="0.25">
      <c r="A359" s="59" t="s">
        <v>41</v>
      </c>
      <c r="B359" s="60">
        <v>0</v>
      </c>
      <c r="C359" s="60">
        <v>6700</v>
      </c>
      <c r="D359" s="60">
        <v>6700</v>
      </c>
      <c r="E359" s="129">
        <v>0</v>
      </c>
    </row>
    <row r="360" spans="1:5" ht="15" customHeight="1" x14ac:dyDescent="0.25">
      <c r="A360" s="59" t="s">
        <v>14</v>
      </c>
      <c r="B360" s="60">
        <v>0</v>
      </c>
      <c r="C360" s="60">
        <v>11700</v>
      </c>
      <c r="D360" s="60">
        <v>11700</v>
      </c>
      <c r="E360" s="129">
        <v>0</v>
      </c>
    </row>
    <row r="361" spans="1:5" ht="15" customHeight="1" x14ac:dyDescent="0.25">
      <c r="A361" s="59" t="s">
        <v>48</v>
      </c>
      <c r="B361" s="60">
        <v>0</v>
      </c>
      <c r="C361" s="60">
        <v>11700</v>
      </c>
      <c r="D361" s="60">
        <v>11700</v>
      </c>
      <c r="E361" s="129">
        <v>0</v>
      </c>
    </row>
    <row r="362" spans="1:5" ht="15" customHeight="1" x14ac:dyDescent="0.25">
      <c r="A362" s="123" t="s">
        <v>205</v>
      </c>
      <c r="B362" s="124">
        <v>3550068</v>
      </c>
      <c r="C362" s="124">
        <v>1053237</v>
      </c>
      <c r="D362" s="124">
        <v>4603305</v>
      </c>
      <c r="E362" s="125">
        <v>129.66999999999999</v>
      </c>
    </row>
    <row r="363" spans="1:5" ht="15" customHeight="1" x14ac:dyDescent="0.25">
      <c r="A363" s="126" t="s">
        <v>206</v>
      </c>
      <c r="B363" s="127">
        <v>287000</v>
      </c>
      <c r="C363" s="127">
        <v>14500</v>
      </c>
      <c r="D363" s="127">
        <v>301500</v>
      </c>
      <c r="E363" s="128">
        <v>105.05</v>
      </c>
    </row>
    <row r="364" spans="1:5" ht="15" customHeight="1" x14ac:dyDescent="0.25">
      <c r="A364" s="120" t="s">
        <v>27</v>
      </c>
      <c r="B364" s="121">
        <v>287000</v>
      </c>
      <c r="C364" s="121">
        <v>14500</v>
      </c>
      <c r="D364" s="121">
        <v>301500</v>
      </c>
      <c r="E364" s="122">
        <v>105.05</v>
      </c>
    </row>
    <row r="365" spans="1:5" s="119" customFormat="1" ht="15" customHeight="1" x14ac:dyDescent="0.25">
      <c r="A365" s="59" t="s">
        <v>13</v>
      </c>
      <c r="B365" s="60">
        <v>287000</v>
      </c>
      <c r="C365" s="60">
        <v>14500</v>
      </c>
      <c r="D365" s="60">
        <v>301500</v>
      </c>
      <c r="E365" s="129">
        <v>105.05</v>
      </c>
    </row>
    <row r="366" spans="1:5" s="119" customFormat="1" ht="15" customHeight="1" x14ac:dyDescent="0.25">
      <c r="A366" s="59" t="s">
        <v>45</v>
      </c>
      <c r="B366" s="60">
        <v>287000</v>
      </c>
      <c r="C366" s="60">
        <v>14500</v>
      </c>
      <c r="D366" s="60">
        <v>301500</v>
      </c>
      <c r="E366" s="129">
        <v>105.05</v>
      </c>
    </row>
    <row r="367" spans="1:5" s="119" customFormat="1" ht="15" customHeight="1" x14ac:dyDescent="0.25">
      <c r="A367" s="126" t="s">
        <v>207</v>
      </c>
      <c r="B367" s="127">
        <v>1000</v>
      </c>
      <c r="C367" s="127">
        <v>0</v>
      </c>
      <c r="D367" s="127">
        <v>1000</v>
      </c>
      <c r="E367" s="128">
        <v>100</v>
      </c>
    </row>
    <row r="368" spans="1:5" s="119" customFormat="1" ht="15" customHeight="1" x14ac:dyDescent="0.25">
      <c r="A368" s="120" t="s">
        <v>27</v>
      </c>
      <c r="B368" s="121">
        <v>1000</v>
      </c>
      <c r="C368" s="121">
        <v>0</v>
      </c>
      <c r="D368" s="121">
        <v>1000</v>
      </c>
      <c r="E368" s="122">
        <v>100</v>
      </c>
    </row>
    <row r="369" spans="1:5" s="119" customFormat="1" ht="15" customHeight="1" x14ac:dyDescent="0.25">
      <c r="A369" s="59" t="s">
        <v>13</v>
      </c>
      <c r="B369" s="60">
        <v>1000</v>
      </c>
      <c r="C369" s="60">
        <v>0</v>
      </c>
      <c r="D369" s="60">
        <v>1000</v>
      </c>
      <c r="E369" s="129">
        <v>100</v>
      </c>
    </row>
    <row r="370" spans="1:5" s="119" customFormat="1" ht="15" customHeight="1" x14ac:dyDescent="0.25">
      <c r="A370" s="59" t="s">
        <v>45</v>
      </c>
      <c r="B370" s="60">
        <v>1000</v>
      </c>
      <c r="C370" s="60">
        <v>0</v>
      </c>
      <c r="D370" s="60">
        <v>1000</v>
      </c>
      <c r="E370" s="129">
        <v>100</v>
      </c>
    </row>
    <row r="371" spans="1:5" s="119" customFormat="1" ht="15" customHeight="1" x14ac:dyDescent="0.25">
      <c r="A371" s="126" t="s">
        <v>208</v>
      </c>
      <c r="B371" s="127">
        <v>3262068</v>
      </c>
      <c r="C371" s="127">
        <v>1038737</v>
      </c>
      <c r="D371" s="127">
        <v>4300805</v>
      </c>
      <c r="E371" s="128">
        <v>131.84</v>
      </c>
    </row>
    <row r="372" spans="1:5" s="119" customFormat="1" ht="15" customHeight="1" x14ac:dyDescent="0.25">
      <c r="A372" s="120" t="s">
        <v>27</v>
      </c>
      <c r="B372" s="121">
        <v>275805</v>
      </c>
      <c r="C372" s="121">
        <v>25000</v>
      </c>
      <c r="D372" s="121">
        <v>300805</v>
      </c>
      <c r="E372" s="122">
        <v>109.06</v>
      </c>
    </row>
    <row r="373" spans="1:5" s="119" customFormat="1" ht="15" customHeight="1" x14ac:dyDescent="0.25">
      <c r="A373" s="59" t="s">
        <v>13</v>
      </c>
      <c r="B373" s="60">
        <v>275805</v>
      </c>
      <c r="C373" s="60">
        <v>25000</v>
      </c>
      <c r="D373" s="60">
        <v>300805</v>
      </c>
      <c r="E373" s="129">
        <v>109.06</v>
      </c>
    </row>
    <row r="374" spans="1:5" s="119" customFormat="1" ht="15" customHeight="1" x14ac:dyDescent="0.25">
      <c r="A374" s="59" t="s">
        <v>45</v>
      </c>
      <c r="B374" s="60">
        <v>275805</v>
      </c>
      <c r="C374" s="60">
        <v>25000</v>
      </c>
      <c r="D374" s="60">
        <v>300805</v>
      </c>
      <c r="E374" s="129">
        <v>109.06</v>
      </c>
    </row>
    <row r="375" spans="1:5" s="119" customFormat="1" ht="15" customHeight="1" x14ac:dyDescent="0.25">
      <c r="A375" s="120" t="s">
        <v>31</v>
      </c>
      <c r="B375" s="121">
        <v>2986263</v>
      </c>
      <c r="C375" s="121">
        <v>1013737</v>
      </c>
      <c r="D375" s="121">
        <v>4000000</v>
      </c>
      <c r="E375" s="122">
        <v>133.94999999999999</v>
      </c>
    </row>
    <row r="376" spans="1:5" s="119" customFormat="1" ht="15" customHeight="1" x14ac:dyDescent="0.25">
      <c r="A376" s="59" t="s">
        <v>13</v>
      </c>
      <c r="B376" s="60">
        <v>2986263</v>
      </c>
      <c r="C376" s="60">
        <v>1013737</v>
      </c>
      <c r="D376" s="60">
        <v>4000000</v>
      </c>
      <c r="E376" s="129">
        <v>133.94999999999999</v>
      </c>
    </row>
    <row r="377" spans="1:5" s="119" customFormat="1" ht="15" customHeight="1" x14ac:dyDescent="0.25">
      <c r="A377" s="59" t="s">
        <v>45</v>
      </c>
      <c r="B377" s="60">
        <v>2986263</v>
      </c>
      <c r="C377" s="60">
        <v>1013737</v>
      </c>
      <c r="D377" s="60">
        <v>4000000</v>
      </c>
      <c r="E377" s="129">
        <v>133.94999999999999</v>
      </c>
    </row>
    <row r="378" spans="1:5" s="119" customFormat="1" ht="15" customHeight="1" x14ac:dyDescent="0.25">
      <c r="A378" s="123" t="s">
        <v>209</v>
      </c>
      <c r="B378" s="124">
        <v>582285</v>
      </c>
      <c r="C378" s="124">
        <v>422480</v>
      </c>
      <c r="D378" s="124">
        <v>1004765</v>
      </c>
      <c r="E378" s="125">
        <v>172.56</v>
      </c>
    </row>
    <row r="379" spans="1:5" s="119" customFormat="1" ht="15" customHeight="1" x14ac:dyDescent="0.25">
      <c r="A379" s="126" t="s">
        <v>210</v>
      </c>
      <c r="B379" s="127">
        <v>10000</v>
      </c>
      <c r="C379" s="127">
        <v>0</v>
      </c>
      <c r="D379" s="127">
        <v>10000</v>
      </c>
      <c r="E379" s="128">
        <v>100</v>
      </c>
    </row>
    <row r="380" spans="1:5" s="119" customFormat="1" ht="15" customHeight="1" x14ac:dyDescent="0.25">
      <c r="A380" s="120" t="s">
        <v>27</v>
      </c>
      <c r="B380" s="121">
        <v>10000</v>
      </c>
      <c r="C380" s="121">
        <v>0</v>
      </c>
      <c r="D380" s="121">
        <v>10000</v>
      </c>
      <c r="E380" s="122">
        <v>100</v>
      </c>
    </row>
    <row r="381" spans="1:5" s="119" customFormat="1" ht="15" customHeight="1" x14ac:dyDescent="0.25">
      <c r="A381" s="59" t="s">
        <v>13</v>
      </c>
      <c r="B381" s="60">
        <v>10000</v>
      </c>
      <c r="C381" s="60">
        <v>0</v>
      </c>
      <c r="D381" s="60">
        <v>10000</v>
      </c>
      <c r="E381" s="129">
        <v>100</v>
      </c>
    </row>
    <row r="382" spans="1:5" ht="15" customHeight="1" x14ac:dyDescent="0.25">
      <c r="A382" s="59" t="s">
        <v>46</v>
      </c>
      <c r="B382" s="60">
        <v>10000</v>
      </c>
      <c r="C382" s="60">
        <v>0</v>
      </c>
      <c r="D382" s="60">
        <v>10000</v>
      </c>
      <c r="E382" s="129">
        <v>100</v>
      </c>
    </row>
    <row r="383" spans="1:5" ht="15" customHeight="1" x14ac:dyDescent="0.25">
      <c r="A383" s="126" t="s">
        <v>211</v>
      </c>
      <c r="B383" s="127">
        <v>30000</v>
      </c>
      <c r="C383" s="127">
        <v>0</v>
      </c>
      <c r="D383" s="127">
        <v>30000</v>
      </c>
      <c r="E383" s="128">
        <v>100</v>
      </c>
    </row>
    <row r="384" spans="1:5" s="119" customFormat="1" ht="15" customHeight="1" x14ac:dyDescent="0.25">
      <c r="A384" s="120" t="s">
        <v>27</v>
      </c>
      <c r="B384" s="121">
        <v>30000</v>
      </c>
      <c r="C384" s="121">
        <v>0</v>
      </c>
      <c r="D384" s="121">
        <v>30000</v>
      </c>
      <c r="E384" s="122">
        <v>100</v>
      </c>
    </row>
    <row r="385" spans="1:5" ht="15" customHeight="1" x14ac:dyDescent="0.25">
      <c r="A385" s="59" t="s">
        <v>13</v>
      </c>
      <c r="B385" s="60">
        <v>30000</v>
      </c>
      <c r="C385" s="60">
        <v>0</v>
      </c>
      <c r="D385" s="60">
        <v>30000</v>
      </c>
      <c r="E385" s="129">
        <v>100</v>
      </c>
    </row>
    <row r="386" spans="1:5" ht="15" customHeight="1" x14ac:dyDescent="0.25">
      <c r="A386" s="59" t="s">
        <v>44</v>
      </c>
      <c r="B386" s="60">
        <v>30000</v>
      </c>
      <c r="C386" s="60">
        <v>0</v>
      </c>
      <c r="D386" s="60">
        <v>30000</v>
      </c>
      <c r="E386" s="129">
        <v>100</v>
      </c>
    </row>
    <row r="387" spans="1:5" ht="15" customHeight="1" x14ac:dyDescent="0.25">
      <c r="A387" s="126" t="s">
        <v>212</v>
      </c>
      <c r="B387" s="127">
        <v>25000</v>
      </c>
      <c r="C387" s="127">
        <v>0</v>
      </c>
      <c r="D387" s="127">
        <v>25000</v>
      </c>
      <c r="E387" s="128">
        <v>100</v>
      </c>
    </row>
    <row r="388" spans="1:5" ht="15" customHeight="1" x14ac:dyDescent="0.25">
      <c r="A388" s="120" t="s">
        <v>27</v>
      </c>
      <c r="B388" s="121">
        <v>25000</v>
      </c>
      <c r="C388" s="121">
        <v>0</v>
      </c>
      <c r="D388" s="121">
        <v>25000</v>
      </c>
      <c r="E388" s="122">
        <v>100</v>
      </c>
    </row>
    <row r="389" spans="1:5" ht="15" customHeight="1" x14ac:dyDescent="0.25">
      <c r="A389" s="59" t="s">
        <v>13</v>
      </c>
      <c r="B389" s="60">
        <v>25000</v>
      </c>
      <c r="C389" s="60">
        <v>0</v>
      </c>
      <c r="D389" s="60">
        <v>25000</v>
      </c>
      <c r="E389" s="129">
        <v>100</v>
      </c>
    </row>
    <row r="390" spans="1:5" s="119" customFormat="1" ht="15" customHeight="1" x14ac:dyDescent="0.25">
      <c r="A390" s="59" t="s">
        <v>46</v>
      </c>
      <c r="B390" s="60">
        <v>25000</v>
      </c>
      <c r="C390" s="60">
        <v>0</v>
      </c>
      <c r="D390" s="60">
        <v>25000</v>
      </c>
      <c r="E390" s="129">
        <v>100</v>
      </c>
    </row>
    <row r="391" spans="1:5" ht="15" customHeight="1" x14ac:dyDescent="0.25">
      <c r="A391" s="126" t="s">
        <v>213</v>
      </c>
      <c r="B391" s="127">
        <v>44000</v>
      </c>
      <c r="C391" s="127">
        <v>16000</v>
      </c>
      <c r="D391" s="127">
        <v>60000</v>
      </c>
      <c r="E391" s="128">
        <v>136.36000000000001</v>
      </c>
    </row>
    <row r="392" spans="1:5" ht="15" customHeight="1" x14ac:dyDescent="0.25">
      <c r="A392" s="120" t="s">
        <v>27</v>
      </c>
      <c r="B392" s="121">
        <v>44000</v>
      </c>
      <c r="C392" s="121">
        <v>16000</v>
      </c>
      <c r="D392" s="121">
        <v>60000</v>
      </c>
      <c r="E392" s="122">
        <v>136.36000000000001</v>
      </c>
    </row>
    <row r="393" spans="1:5" ht="15" customHeight="1" x14ac:dyDescent="0.25">
      <c r="A393" s="59" t="s">
        <v>13</v>
      </c>
      <c r="B393" s="60">
        <v>39000</v>
      </c>
      <c r="C393" s="60">
        <v>16000</v>
      </c>
      <c r="D393" s="60">
        <v>55000</v>
      </c>
      <c r="E393" s="129">
        <v>141.03</v>
      </c>
    </row>
    <row r="394" spans="1:5" s="119" customFormat="1" ht="15" customHeight="1" x14ac:dyDescent="0.25">
      <c r="A394" s="59" t="s">
        <v>41</v>
      </c>
      <c r="B394" s="60">
        <v>24000</v>
      </c>
      <c r="C394" s="60">
        <v>5000</v>
      </c>
      <c r="D394" s="60">
        <v>29000</v>
      </c>
      <c r="E394" s="129">
        <v>120.83</v>
      </c>
    </row>
    <row r="395" spans="1:5" s="119" customFormat="1" ht="15" customHeight="1" x14ac:dyDescent="0.25">
      <c r="A395" s="59" t="s">
        <v>44</v>
      </c>
      <c r="B395" s="60">
        <v>14000</v>
      </c>
      <c r="C395" s="60">
        <v>7000</v>
      </c>
      <c r="D395" s="60">
        <v>21000</v>
      </c>
      <c r="E395" s="129">
        <v>150</v>
      </c>
    </row>
    <row r="396" spans="1:5" ht="15" customHeight="1" x14ac:dyDescent="0.25">
      <c r="A396" s="59" t="s">
        <v>45</v>
      </c>
      <c r="B396" s="60">
        <v>1000</v>
      </c>
      <c r="C396" s="60">
        <v>4000</v>
      </c>
      <c r="D396" s="60">
        <v>5000</v>
      </c>
      <c r="E396" s="129">
        <v>500</v>
      </c>
    </row>
    <row r="397" spans="1:5" ht="15" customHeight="1" x14ac:dyDescent="0.25">
      <c r="A397" s="59" t="s">
        <v>14</v>
      </c>
      <c r="B397" s="60">
        <v>5000</v>
      </c>
      <c r="C397" s="60">
        <v>0</v>
      </c>
      <c r="D397" s="60">
        <v>5000</v>
      </c>
      <c r="E397" s="129">
        <v>100</v>
      </c>
    </row>
    <row r="398" spans="1:5" ht="15" customHeight="1" x14ac:dyDescent="0.25">
      <c r="A398" s="59" t="s">
        <v>48</v>
      </c>
      <c r="B398" s="60">
        <v>5000</v>
      </c>
      <c r="C398" s="60">
        <v>0</v>
      </c>
      <c r="D398" s="60">
        <v>5000</v>
      </c>
      <c r="E398" s="129">
        <v>100</v>
      </c>
    </row>
    <row r="399" spans="1:5" ht="15" customHeight="1" x14ac:dyDescent="0.25">
      <c r="A399" s="126" t="s">
        <v>214</v>
      </c>
      <c r="B399" s="127">
        <v>8000</v>
      </c>
      <c r="C399" s="127">
        <v>0</v>
      </c>
      <c r="D399" s="127">
        <v>8000</v>
      </c>
      <c r="E399" s="128">
        <v>100</v>
      </c>
    </row>
    <row r="400" spans="1:5" ht="15" customHeight="1" x14ac:dyDescent="0.25">
      <c r="A400" s="120" t="s">
        <v>27</v>
      </c>
      <c r="B400" s="121">
        <v>8000</v>
      </c>
      <c r="C400" s="121">
        <v>0</v>
      </c>
      <c r="D400" s="121">
        <v>8000</v>
      </c>
      <c r="E400" s="122">
        <v>100</v>
      </c>
    </row>
    <row r="401" spans="1:5" s="119" customFormat="1" ht="15" customHeight="1" x14ac:dyDescent="0.25">
      <c r="A401" s="59" t="s">
        <v>13</v>
      </c>
      <c r="B401" s="60">
        <v>8000</v>
      </c>
      <c r="C401" s="60">
        <v>0</v>
      </c>
      <c r="D401" s="60">
        <v>8000</v>
      </c>
      <c r="E401" s="129">
        <v>100</v>
      </c>
    </row>
    <row r="402" spans="1:5" ht="15" customHeight="1" x14ac:dyDescent="0.25">
      <c r="A402" s="59" t="s">
        <v>44</v>
      </c>
      <c r="B402" s="60">
        <v>8000</v>
      </c>
      <c r="C402" s="60">
        <v>0</v>
      </c>
      <c r="D402" s="60">
        <v>8000</v>
      </c>
      <c r="E402" s="129">
        <v>100</v>
      </c>
    </row>
    <row r="403" spans="1:5" ht="15" customHeight="1" x14ac:dyDescent="0.25">
      <c r="A403" s="126" t="s">
        <v>215</v>
      </c>
      <c r="B403" s="127">
        <v>265</v>
      </c>
      <c r="C403" s="127">
        <v>0</v>
      </c>
      <c r="D403" s="127">
        <v>265</v>
      </c>
      <c r="E403" s="128">
        <v>100</v>
      </c>
    </row>
    <row r="404" spans="1:5" s="119" customFormat="1" ht="15" customHeight="1" x14ac:dyDescent="0.25">
      <c r="A404" s="120" t="s">
        <v>27</v>
      </c>
      <c r="B404" s="121">
        <v>265</v>
      </c>
      <c r="C404" s="121">
        <v>0</v>
      </c>
      <c r="D404" s="121">
        <v>265</v>
      </c>
      <c r="E404" s="122">
        <v>100</v>
      </c>
    </row>
    <row r="405" spans="1:5" s="119" customFormat="1" ht="15" customHeight="1" x14ac:dyDescent="0.25">
      <c r="A405" s="59" t="s">
        <v>13</v>
      </c>
      <c r="B405" s="60">
        <v>265</v>
      </c>
      <c r="C405" s="60">
        <v>0</v>
      </c>
      <c r="D405" s="60">
        <v>265</v>
      </c>
      <c r="E405" s="129">
        <v>100</v>
      </c>
    </row>
    <row r="406" spans="1:5" s="119" customFormat="1" ht="15" customHeight="1" x14ac:dyDescent="0.25">
      <c r="A406" s="59" t="s">
        <v>44</v>
      </c>
      <c r="B406" s="60">
        <v>265</v>
      </c>
      <c r="C406" s="60">
        <v>0</v>
      </c>
      <c r="D406" s="60">
        <v>265</v>
      </c>
      <c r="E406" s="129">
        <v>100</v>
      </c>
    </row>
    <row r="407" spans="1:5" ht="15" customHeight="1" x14ac:dyDescent="0.25">
      <c r="A407" s="126" t="s">
        <v>216</v>
      </c>
      <c r="B407" s="127">
        <v>35000</v>
      </c>
      <c r="C407" s="127">
        <v>0</v>
      </c>
      <c r="D407" s="127">
        <v>35000</v>
      </c>
      <c r="E407" s="128">
        <v>100</v>
      </c>
    </row>
    <row r="408" spans="1:5" ht="15" customHeight="1" x14ac:dyDescent="0.25">
      <c r="A408" s="120" t="s">
        <v>27</v>
      </c>
      <c r="B408" s="121">
        <v>35000</v>
      </c>
      <c r="C408" s="121">
        <v>0</v>
      </c>
      <c r="D408" s="121">
        <v>35000</v>
      </c>
      <c r="E408" s="122">
        <v>100</v>
      </c>
    </row>
    <row r="409" spans="1:5" ht="15" customHeight="1" x14ac:dyDescent="0.25">
      <c r="A409" s="59" t="s">
        <v>13</v>
      </c>
      <c r="B409" s="60">
        <v>35000</v>
      </c>
      <c r="C409" s="60">
        <v>0</v>
      </c>
      <c r="D409" s="60">
        <v>35000</v>
      </c>
      <c r="E409" s="129">
        <v>100</v>
      </c>
    </row>
    <row r="410" spans="1:5" s="119" customFormat="1" ht="15" customHeight="1" x14ac:dyDescent="0.25">
      <c r="A410" s="59" t="s">
        <v>41</v>
      </c>
      <c r="B410" s="60">
        <v>35000</v>
      </c>
      <c r="C410" s="60">
        <v>0</v>
      </c>
      <c r="D410" s="60">
        <v>35000</v>
      </c>
      <c r="E410" s="129">
        <v>100</v>
      </c>
    </row>
    <row r="411" spans="1:5" ht="15" customHeight="1" x14ac:dyDescent="0.25">
      <c r="A411" s="126" t="s">
        <v>217</v>
      </c>
      <c r="B411" s="127">
        <v>1250</v>
      </c>
      <c r="C411" s="127">
        <v>0</v>
      </c>
      <c r="D411" s="127">
        <v>1250</v>
      </c>
      <c r="E411" s="128">
        <v>100</v>
      </c>
    </row>
    <row r="412" spans="1:5" ht="15" customHeight="1" x14ac:dyDescent="0.25">
      <c r="A412" s="120" t="s">
        <v>31</v>
      </c>
      <c r="B412" s="121">
        <v>1250</v>
      </c>
      <c r="C412" s="121">
        <v>0</v>
      </c>
      <c r="D412" s="121">
        <v>1250</v>
      </c>
      <c r="E412" s="122">
        <v>100</v>
      </c>
    </row>
    <row r="413" spans="1:5" ht="15" customHeight="1" x14ac:dyDescent="0.25">
      <c r="A413" s="59" t="s">
        <v>13</v>
      </c>
      <c r="B413" s="60">
        <v>1250</v>
      </c>
      <c r="C413" s="60">
        <v>0</v>
      </c>
      <c r="D413" s="60">
        <v>1250</v>
      </c>
      <c r="E413" s="129">
        <v>100</v>
      </c>
    </row>
    <row r="414" spans="1:5" s="119" customFormat="1" ht="15" customHeight="1" x14ac:dyDescent="0.25">
      <c r="A414" s="59" t="s">
        <v>46</v>
      </c>
      <c r="B414" s="60">
        <v>1250</v>
      </c>
      <c r="C414" s="60">
        <v>0</v>
      </c>
      <c r="D414" s="60">
        <v>1250</v>
      </c>
      <c r="E414" s="129">
        <v>100</v>
      </c>
    </row>
    <row r="415" spans="1:5" ht="15" customHeight="1" x14ac:dyDescent="0.25">
      <c r="A415" s="126" t="s">
        <v>218</v>
      </c>
      <c r="B415" s="127">
        <v>0</v>
      </c>
      <c r="C415" s="127">
        <v>30000</v>
      </c>
      <c r="D415" s="127">
        <v>30000</v>
      </c>
      <c r="E415" s="128">
        <v>0</v>
      </c>
    </row>
    <row r="416" spans="1:5" ht="15" customHeight="1" x14ac:dyDescent="0.25">
      <c r="A416" s="120" t="s">
        <v>27</v>
      </c>
      <c r="B416" s="121">
        <v>0</v>
      </c>
      <c r="C416" s="121">
        <v>30000</v>
      </c>
      <c r="D416" s="121">
        <v>30000</v>
      </c>
      <c r="E416" s="122">
        <v>0</v>
      </c>
    </row>
    <row r="417" spans="1:5" ht="15" customHeight="1" x14ac:dyDescent="0.25">
      <c r="A417" s="59" t="s">
        <v>13</v>
      </c>
      <c r="B417" s="60">
        <v>0</v>
      </c>
      <c r="C417" s="60">
        <v>30000</v>
      </c>
      <c r="D417" s="60">
        <v>30000</v>
      </c>
      <c r="E417" s="129">
        <v>0</v>
      </c>
    </row>
    <row r="418" spans="1:5" ht="15" customHeight="1" x14ac:dyDescent="0.25">
      <c r="A418" s="59" t="s">
        <v>43</v>
      </c>
      <c r="B418" s="60">
        <v>0</v>
      </c>
      <c r="C418" s="60">
        <v>30000</v>
      </c>
      <c r="D418" s="60">
        <v>30000</v>
      </c>
      <c r="E418" s="129">
        <v>0</v>
      </c>
    </row>
    <row r="419" spans="1:5" ht="15" customHeight="1" x14ac:dyDescent="0.25">
      <c r="A419" s="126" t="s">
        <v>219</v>
      </c>
      <c r="B419" s="127">
        <v>428770</v>
      </c>
      <c r="C419" s="127">
        <v>376480</v>
      </c>
      <c r="D419" s="127">
        <v>805250</v>
      </c>
      <c r="E419" s="128">
        <v>187.8</v>
      </c>
    </row>
    <row r="420" spans="1:5" ht="15" customHeight="1" x14ac:dyDescent="0.25">
      <c r="A420" s="120" t="s">
        <v>27</v>
      </c>
      <c r="B420" s="121">
        <v>316270</v>
      </c>
      <c r="C420" s="121">
        <v>431980</v>
      </c>
      <c r="D420" s="121">
        <v>748250</v>
      </c>
      <c r="E420" s="122">
        <v>236.59</v>
      </c>
    </row>
    <row r="421" spans="1:5" ht="15" customHeight="1" x14ac:dyDescent="0.25">
      <c r="A421" s="59" t="s">
        <v>13</v>
      </c>
      <c r="B421" s="60">
        <v>77510</v>
      </c>
      <c r="C421" s="60">
        <v>5490</v>
      </c>
      <c r="D421" s="60">
        <v>83000</v>
      </c>
      <c r="E421" s="129">
        <v>107.08</v>
      </c>
    </row>
    <row r="422" spans="1:5" ht="15" customHeight="1" x14ac:dyDescent="0.25">
      <c r="A422" s="59" t="s">
        <v>41</v>
      </c>
      <c r="B422" s="60">
        <v>77510</v>
      </c>
      <c r="C422" s="60">
        <v>5490</v>
      </c>
      <c r="D422" s="60">
        <v>83000</v>
      </c>
      <c r="E422" s="129">
        <v>107.08</v>
      </c>
    </row>
    <row r="423" spans="1:5" ht="15" customHeight="1" x14ac:dyDescent="0.25">
      <c r="A423" s="59" t="s">
        <v>14</v>
      </c>
      <c r="B423" s="60">
        <v>238760</v>
      </c>
      <c r="C423" s="60">
        <v>426490</v>
      </c>
      <c r="D423" s="60">
        <v>665250</v>
      </c>
      <c r="E423" s="129">
        <v>278.63</v>
      </c>
    </row>
    <row r="424" spans="1:5" ht="15" customHeight="1" x14ac:dyDescent="0.25">
      <c r="A424" s="59" t="s">
        <v>47</v>
      </c>
      <c r="B424" s="60">
        <v>1420</v>
      </c>
      <c r="C424" s="60">
        <v>-1420</v>
      </c>
      <c r="D424" s="60">
        <v>0</v>
      </c>
      <c r="E424" s="129">
        <v>0</v>
      </c>
    </row>
    <row r="425" spans="1:5" ht="15" customHeight="1" x14ac:dyDescent="0.25">
      <c r="A425" s="59" t="s">
        <v>48</v>
      </c>
      <c r="B425" s="60">
        <v>57340</v>
      </c>
      <c r="C425" s="60">
        <v>2660</v>
      </c>
      <c r="D425" s="60">
        <v>60000</v>
      </c>
      <c r="E425" s="129">
        <v>104.64</v>
      </c>
    </row>
    <row r="426" spans="1:5" s="119" customFormat="1" ht="15" customHeight="1" x14ac:dyDescent="0.25">
      <c r="A426" s="59" t="s">
        <v>50</v>
      </c>
      <c r="B426" s="60">
        <v>180000</v>
      </c>
      <c r="C426" s="60">
        <v>425250</v>
      </c>
      <c r="D426" s="60">
        <v>605250</v>
      </c>
      <c r="E426" s="129">
        <v>336.25</v>
      </c>
    </row>
    <row r="427" spans="1:5" s="119" customFormat="1" ht="15" customHeight="1" x14ac:dyDescent="0.25">
      <c r="A427" s="120" t="s">
        <v>31</v>
      </c>
      <c r="B427" s="121">
        <v>112500</v>
      </c>
      <c r="C427" s="121">
        <v>-55500</v>
      </c>
      <c r="D427" s="121">
        <v>57000</v>
      </c>
      <c r="E427" s="122">
        <v>50.67</v>
      </c>
    </row>
    <row r="428" spans="1:5" s="119" customFormat="1" ht="15" customHeight="1" x14ac:dyDescent="0.25">
      <c r="A428" s="59" t="s">
        <v>13</v>
      </c>
      <c r="B428" s="60">
        <v>6500</v>
      </c>
      <c r="C428" s="60">
        <v>500</v>
      </c>
      <c r="D428" s="60">
        <v>7000</v>
      </c>
      <c r="E428" s="129">
        <v>107.69</v>
      </c>
    </row>
    <row r="429" spans="1:5" s="119" customFormat="1" ht="15" customHeight="1" x14ac:dyDescent="0.25">
      <c r="A429" s="59" t="s">
        <v>41</v>
      </c>
      <c r="B429" s="60">
        <v>6500</v>
      </c>
      <c r="C429" s="60">
        <v>500</v>
      </c>
      <c r="D429" s="60">
        <v>7000</v>
      </c>
      <c r="E429" s="129">
        <v>107.69</v>
      </c>
    </row>
    <row r="430" spans="1:5" ht="15" customHeight="1" x14ac:dyDescent="0.25">
      <c r="A430" s="59" t="s">
        <v>14</v>
      </c>
      <c r="B430" s="60">
        <v>106000</v>
      </c>
      <c r="C430" s="60">
        <v>-56000</v>
      </c>
      <c r="D430" s="60">
        <v>50000</v>
      </c>
      <c r="E430" s="129">
        <v>47.17</v>
      </c>
    </row>
    <row r="431" spans="1:5" ht="15" customHeight="1" x14ac:dyDescent="0.25">
      <c r="A431" s="59" t="s">
        <v>50</v>
      </c>
      <c r="B431" s="60">
        <v>106000</v>
      </c>
      <c r="C431" s="60">
        <v>-56000</v>
      </c>
      <c r="D431" s="60">
        <v>50000</v>
      </c>
      <c r="E431" s="129">
        <v>47.17</v>
      </c>
    </row>
    <row r="432" spans="1:5" s="119" customFormat="1" ht="15" customHeight="1" x14ac:dyDescent="0.25">
      <c r="A432" s="123" t="s">
        <v>220</v>
      </c>
      <c r="B432" s="124">
        <v>5060828</v>
      </c>
      <c r="C432" s="124">
        <v>2605000</v>
      </c>
      <c r="D432" s="124">
        <v>7665828</v>
      </c>
      <c r="E432" s="125">
        <v>151.47</v>
      </c>
    </row>
    <row r="433" spans="1:5" ht="15" customHeight="1" x14ac:dyDescent="0.25">
      <c r="A433" s="126" t="s">
        <v>221</v>
      </c>
      <c r="B433" s="127">
        <v>5060828</v>
      </c>
      <c r="C433" s="127">
        <v>2605000</v>
      </c>
      <c r="D433" s="127">
        <v>7665828</v>
      </c>
      <c r="E433" s="128">
        <v>151.47</v>
      </c>
    </row>
    <row r="434" spans="1:5" ht="15" customHeight="1" x14ac:dyDescent="0.25">
      <c r="A434" s="120" t="s">
        <v>27</v>
      </c>
      <c r="B434" s="121">
        <v>1916453</v>
      </c>
      <c r="C434" s="121">
        <v>1005000</v>
      </c>
      <c r="D434" s="121">
        <v>2921453</v>
      </c>
      <c r="E434" s="122">
        <v>152.44</v>
      </c>
    </row>
    <row r="435" spans="1:5" ht="15" customHeight="1" x14ac:dyDescent="0.25">
      <c r="A435" s="59" t="s">
        <v>13</v>
      </c>
      <c r="B435" s="60">
        <v>1916453</v>
      </c>
      <c r="C435" s="60">
        <v>1005000</v>
      </c>
      <c r="D435" s="60">
        <v>2921453</v>
      </c>
      <c r="E435" s="129">
        <v>152.44</v>
      </c>
    </row>
    <row r="436" spans="1:5" ht="15" customHeight="1" x14ac:dyDescent="0.25">
      <c r="A436" s="59" t="s">
        <v>41</v>
      </c>
      <c r="B436" s="60">
        <v>1762000</v>
      </c>
      <c r="C436" s="60">
        <v>950000</v>
      </c>
      <c r="D436" s="60">
        <v>2712000</v>
      </c>
      <c r="E436" s="129">
        <v>153.91999999999999</v>
      </c>
    </row>
    <row r="437" spans="1:5" ht="15" customHeight="1" x14ac:dyDescent="0.25">
      <c r="A437" s="59" t="s">
        <v>44</v>
      </c>
      <c r="B437" s="60">
        <v>154453</v>
      </c>
      <c r="C437" s="60">
        <v>55000</v>
      </c>
      <c r="D437" s="60">
        <v>209453</v>
      </c>
      <c r="E437" s="129">
        <v>135.61000000000001</v>
      </c>
    </row>
    <row r="438" spans="1:5" s="119" customFormat="1" ht="15" customHeight="1" x14ac:dyDescent="0.25">
      <c r="A438" s="120" t="s">
        <v>31</v>
      </c>
      <c r="B438" s="121">
        <v>3144375</v>
      </c>
      <c r="C438" s="121">
        <v>1600000</v>
      </c>
      <c r="D438" s="121">
        <v>4744375</v>
      </c>
      <c r="E438" s="122">
        <v>150.88</v>
      </c>
    </row>
    <row r="439" spans="1:5" ht="15" customHeight="1" x14ac:dyDescent="0.25">
      <c r="A439" s="59" t="s">
        <v>13</v>
      </c>
      <c r="B439" s="60">
        <v>3144375</v>
      </c>
      <c r="C439" s="60">
        <v>1600000</v>
      </c>
      <c r="D439" s="60">
        <v>4744375</v>
      </c>
      <c r="E439" s="129">
        <v>150.88</v>
      </c>
    </row>
    <row r="440" spans="1:5" ht="15" customHeight="1" x14ac:dyDescent="0.25">
      <c r="A440" s="59" t="s">
        <v>41</v>
      </c>
      <c r="B440" s="60">
        <v>3144375</v>
      </c>
      <c r="C440" s="60">
        <v>1600000</v>
      </c>
      <c r="D440" s="60">
        <v>4744375</v>
      </c>
      <c r="E440" s="129">
        <v>150.88</v>
      </c>
    </row>
    <row r="441" spans="1:5" s="119" customFormat="1" ht="15" customHeight="1" x14ac:dyDescent="0.25">
      <c r="A441" s="123" t="s">
        <v>222</v>
      </c>
      <c r="B441" s="124">
        <v>640100</v>
      </c>
      <c r="C441" s="124">
        <v>112880</v>
      </c>
      <c r="D441" s="124">
        <v>752980</v>
      </c>
      <c r="E441" s="125">
        <v>117.63</v>
      </c>
    </row>
    <row r="442" spans="1:5" ht="15" customHeight="1" x14ac:dyDescent="0.25">
      <c r="A442" s="126" t="s">
        <v>223</v>
      </c>
      <c r="B442" s="127">
        <v>212600</v>
      </c>
      <c r="C442" s="127">
        <v>-4620</v>
      </c>
      <c r="D442" s="127">
        <v>207980</v>
      </c>
      <c r="E442" s="128">
        <v>97.83</v>
      </c>
    </row>
    <row r="443" spans="1:5" ht="15" customHeight="1" x14ac:dyDescent="0.25">
      <c r="A443" s="120" t="s">
        <v>27</v>
      </c>
      <c r="B443" s="121">
        <v>212600</v>
      </c>
      <c r="C443" s="121">
        <v>-4620</v>
      </c>
      <c r="D443" s="121">
        <v>207980</v>
      </c>
      <c r="E443" s="122">
        <v>97.83</v>
      </c>
    </row>
    <row r="444" spans="1:5" ht="15" customHeight="1" x14ac:dyDescent="0.25">
      <c r="A444" s="59" t="s">
        <v>13</v>
      </c>
      <c r="B444" s="60">
        <v>212600</v>
      </c>
      <c r="C444" s="60">
        <v>-4620</v>
      </c>
      <c r="D444" s="60">
        <v>207980</v>
      </c>
      <c r="E444" s="129">
        <v>97.83</v>
      </c>
    </row>
    <row r="445" spans="1:5" s="119" customFormat="1" ht="15" customHeight="1" x14ac:dyDescent="0.25">
      <c r="A445" s="59" t="s">
        <v>41</v>
      </c>
      <c r="B445" s="60">
        <v>1650</v>
      </c>
      <c r="C445" s="60">
        <v>0</v>
      </c>
      <c r="D445" s="60">
        <v>1650</v>
      </c>
      <c r="E445" s="129">
        <v>100</v>
      </c>
    </row>
    <row r="446" spans="1:5" s="119" customFormat="1" ht="15" customHeight="1" x14ac:dyDescent="0.25">
      <c r="A446" s="59" t="s">
        <v>43</v>
      </c>
      <c r="B446" s="60">
        <v>0</v>
      </c>
      <c r="C446" s="60">
        <v>2800</v>
      </c>
      <c r="D446" s="60">
        <v>2800</v>
      </c>
      <c r="E446" s="129">
        <v>0</v>
      </c>
    </row>
    <row r="447" spans="1:5" ht="15" customHeight="1" x14ac:dyDescent="0.25">
      <c r="A447" s="59" t="s">
        <v>44</v>
      </c>
      <c r="B447" s="60">
        <v>88700</v>
      </c>
      <c r="C447" s="60">
        <v>-4600</v>
      </c>
      <c r="D447" s="60">
        <v>84100</v>
      </c>
      <c r="E447" s="129">
        <v>94.81</v>
      </c>
    </row>
    <row r="448" spans="1:5" ht="15" customHeight="1" x14ac:dyDescent="0.25">
      <c r="A448" s="59" t="s">
        <v>46</v>
      </c>
      <c r="B448" s="60">
        <v>122250</v>
      </c>
      <c r="C448" s="60">
        <v>-2820</v>
      </c>
      <c r="D448" s="60">
        <v>119430</v>
      </c>
      <c r="E448" s="129">
        <v>97.69</v>
      </c>
    </row>
    <row r="449" spans="1:5" s="119" customFormat="1" ht="15" customHeight="1" x14ac:dyDescent="0.25">
      <c r="A449" s="126" t="s">
        <v>224</v>
      </c>
      <c r="B449" s="127">
        <v>427500</v>
      </c>
      <c r="C449" s="127">
        <v>-42500</v>
      </c>
      <c r="D449" s="127">
        <v>385000</v>
      </c>
      <c r="E449" s="128">
        <v>90.06</v>
      </c>
    </row>
    <row r="450" spans="1:5" ht="15" customHeight="1" x14ac:dyDescent="0.25">
      <c r="A450" s="120" t="s">
        <v>27</v>
      </c>
      <c r="B450" s="121">
        <v>427500</v>
      </c>
      <c r="C450" s="121">
        <v>-42500</v>
      </c>
      <c r="D450" s="121">
        <v>385000</v>
      </c>
      <c r="E450" s="122">
        <v>90.06</v>
      </c>
    </row>
    <row r="451" spans="1:5" ht="15" customHeight="1" x14ac:dyDescent="0.25">
      <c r="A451" s="59" t="s">
        <v>13</v>
      </c>
      <c r="B451" s="60">
        <v>0</v>
      </c>
      <c r="C451" s="60">
        <v>11999</v>
      </c>
      <c r="D451" s="60">
        <v>11999</v>
      </c>
      <c r="E451" s="129">
        <v>0</v>
      </c>
    </row>
    <row r="452" spans="1:5" ht="15" customHeight="1" x14ac:dyDescent="0.25">
      <c r="A452" s="59" t="s">
        <v>41</v>
      </c>
      <c r="B452" s="60">
        <v>0</v>
      </c>
      <c r="C452" s="60">
        <v>11999</v>
      </c>
      <c r="D452" s="60">
        <v>11999</v>
      </c>
      <c r="E452" s="129">
        <v>0</v>
      </c>
    </row>
    <row r="453" spans="1:5" s="119" customFormat="1" ht="15" customHeight="1" x14ac:dyDescent="0.25">
      <c r="A453" s="59" t="s">
        <v>14</v>
      </c>
      <c r="B453" s="60">
        <v>427500</v>
      </c>
      <c r="C453" s="60">
        <v>-54499</v>
      </c>
      <c r="D453" s="60">
        <v>373001</v>
      </c>
      <c r="E453" s="129">
        <v>87.25</v>
      </c>
    </row>
    <row r="454" spans="1:5" s="119" customFormat="1" ht="15" customHeight="1" x14ac:dyDescent="0.25">
      <c r="A454" s="59" t="s">
        <v>47</v>
      </c>
      <c r="B454" s="60">
        <v>0</v>
      </c>
      <c r="C454" s="60">
        <v>69229</v>
      </c>
      <c r="D454" s="60">
        <v>69229</v>
      </c>
      <c r="E454" s="129">
        <v>0</v>
      </c>
    </row>
    <row r="455" spans="1:5" ht="15" customHeight="1" x14ac:dyDescent="0.25">
      <c r="A455" s="59" t="s">
        <v>48</v>
      </c>
      <c r="B455" s="60">
        <v>427500</v>
      </c>
      <c r="C455" s="60">
        <v>-166728</v>
      </c>
      <c r="D455" s="60">
        <v>260772</v>
      </c>
      <c r="E455" s="129">
        <v>61</v>
      </c>
    </row>
    <row r="456" spans="1:5" ht="15" customHeight="1" x14ac:dyDescent="0.25">
      <c r="A456" s="59" t="s">
        <v>50</v>
      </c>
      <c r="B456" s="60">
        <v>0</v>
      </c>
      <c r="C456" s="60">
        <v>43000</v>
      </c>
      <c r="D456" s="60">
        <v>43000</v>
      </c>
      <c r="E456" s="129">
        <v>0</v>
      </c>
    </row>
    <row r="457" spans="1:5" ht="15" customHeight="1" x14ac:dyDescent="0.25">
      <c r="A457" s="126" t="s">
        <v>225</v>
      </c>
      <c r="B457" s="127">
        <v>0</v>
      </c>
      <c r="C457" s="127">
        <v>160000</v>
      </c>
      <c r="D457" s="127">
        <v>160000</v>
      </c>
      <c r="E457" s="128">
        <v>0</v>
      </c>
    </row>
    <row r="458" spans="1:5" s="119" customFormat="1" ht="15" customHeight="1" x14ac:dyDescent="0.25">
      <c r="A458" s="120" t="s">
        <v>27</v>
      </c>
      <c r="B458" s="121">
        <v>0</v>
      </c>
      <c r="C458" s="121">
        <v>160000</v>
      </c>
      <c r="D458" s="121">
        <v>160000</v>
      </c>
      <c r="E458" s="122">
        <v>0</v>
      </c>
    </row>
    <row r="459" spans="1:5" ht="15" customHeight="1" x14ac:dyDescent="0.25">
      <c r="A459" s="59" t="s">
        <v>13</v>
      </c>
      <c r="B459" s="60">
        <v>0</v>
      </c>
      <c r="C459" s="60">
        <v>135000</v>
      </c>
      <c r="D459" s="60">
        <v>135000</v>
      </c>
      <c r="E459" s="129">
        <v>0</v>
      </c>
    </row>
    <row r="460" spans="1:5" ht="15" customHeight="1" x14ac:dyDescent="0.25">
      <c r="A460" s="59" t="s">
        <v>41</v>
      </c>
      <c r="B460" s="60">
        <v>0</v>
      </c>
      <c r="C460" s="60">
        <v>135000</v>
      </c>
      <c r="D460" s="60">
        <v>135000</v>
      </c>
      <c r="E460" s="129">
        <v>0</v>
      </c>
    </row>
    <row r="461" spans="1:5" ht="15" customHeight="1" x14ac:dyDescent="0.25">
      <c r="A461" s="59" t="s">
        <v>14</v>
      </c>
      <c r="B461" s="60">
        <v>0</v>
      </c>
      <c r="C461" s="60">
        <v>25000</v>
      </c>
      <c r="D461" s="60">
        <v>25000</v>
      </c>
      <c r="E461" s="129">
        <v>0</v>
      </c>
    </row>
    <row r="462" spans="1:5" ht="15" customHeight="1" x14ac:dyDescent="0.25">
      <c r="A462" s="59" t="s">
        <v>47</v>
      </c>
      <c r="B462" s="60">
        <v>0</v>
      </c>
      <c r="C462" s="60">
        <v>25000</v>
      </c>
      <c r="D462" s="60">
        <v>25000</v>
      </c>
      <c r="E462" s="129">
        <v>0</v>
      </c>
    </row>
    <row r="463" spans="1:5" ht="15" customHeight="1" x14ac:dyDescent="0.25">
      <c r="A463" s="123" t="s">
        <v>226</v>
      </c>
      <c r="B463" s="124">
        <v>350000</v>
      </c>
      <c r="C463" s="124">
        <v>0</v>
      </c>
      <c r="D463" s="124">
        <v>350000</v>
      </c>
      <c r="E463" s="125">
        <v>100</v>
      </c>
    </row>
    <row r="464" spans="1:5" ht="15" customHeight="1" x14ac:dyDescent="0.25">
      <c r="A464" s="126" t="s">
        <v>227</v>
      </c>
      <c r="B464" s="127">
        <v>40000</v>
      </c>
      <c r="C464" s="127">
        <v>0</v>
      </c>
      <c r="D464" s="127">
        <v>40000</v>
      </c>
      <c r="E464" s="128">
        <v>100</v>
      </c>
    </row>
    <row r="465" spans="1:5" s="119" customFormat="1" ht="15" customHeight="1" x14ac:dyDescent="0.25">
      <c r="A465" s="120" t="s">
        <v>27</v>
      </c>
      <c r="B465" s="121">
        <v>40000</v>
      </c>
      <c r="C465" s="121">
        <v>0</v>
      </c>
      <c r="D465" s="121">
        <v>40000</v>
      </c>
      <c r="E465" s="122">
        <v>100</v>
      </c>
    </row>
    <row r="466" spans="1:5" ht="15" customHeight="1" x14ac:dyDescent="0.25">
      <c r="A466" s="59" t="s">
        <v>13</v>
      </c>
      <c r="B466" s="60">
        <v>40000</v>
      </c>
      <c r="C466" s="60">
        <v>0</v>
      </c>
      <c r="D466" s="60">
        <v>40000</v>
      </c>
      <c r="E466" s="129">
        <v>100</v>
      </c>
    </row>
    <row r="467" spans="1:5" ht="15" customHeight="1" x14ac:dyDescent="0.25">
      <c r="A467" s="59" t="s">
        <v>46</v>
      </c>
      <c r="B467" s="60">
        <v>40000</v>
      </c>
      <c r="C467" s="60">
        <v>0</v>
      </c>
      <c r="D467" s="60">
        <v>40000</v>
      </c>
      <c r="E467" s="129">
        <v>100</v>
      </c>
    </row>
    <row r="468" spans="1:5" s="119" customFormat="1" ht="15" customHeight="1" x14ac:dyDescent="0.25">
      <c r="A468" s="126" t="s">
        <v>228</v>
      </c>
      <c r="B468" s="127">
        <v>280000</v>
      </c>
      <c r="C468" s="127">
        <v>0</v>
      </c>
      <c r="D468" s="127">
        <v>280000</v>
      </c>
      <c r="E468" s="128">
        <v>100</v>
      </c>
    </row>
    <row r="469" spans="1:5" ht="15" customHeight="1" x14ac:dyDescent="0.25">
      <c r="A469" s="120" t="s">
        <v>27</v>
      </c>
      <c r="B469" s="121">
        <v>280000</v>
      </c>
      <c r="C469" s="121">
        <v>0</v>
      </c>
      <c r="D469" s="121">
        <v>280000</v>
      </c>
      <c r="E469" s="122">
        <v>100</v>
      </c>
    </row>
    <row r="470" spans="1:5" ht="15" customHeight="1" x14ac:dyDescent="0.25">
      <c r="A470" s="59" t="s">
        <v>13</v>
      </c>
      <c r="B470" s="60">
        <v>280000</v>
      </c>
      <c r="C470" s="60">
        <v>0</v>
      </c>
      <c r="D470" s="60">
        <v>280000</v>
      </c>
      <c r="E470" s="129">
        <v>100</v>
      </c>
    </row>
    <row r="471" spans="1:5" ht="15" customHeight="1" x14ac:dyDescent="0.25">
      <c r="A471" s="59" t="s">
        <v>46</v>
      </c>
      <c r="B471" s="60">
        <v>280000</v>
      </c>
      <c r="C471" s="60">
        <v>0</v>
      </c>
      <c r="D471" s="60">
        <v>280000</v>
      </c>
      <c r="E471" s="129">
        <v>100</v>
      </c>
    </row>
    <row r="472" spans="1:5" ht="15" customHeight="1" x14ac:dyDescent="0.25">
      <c r="A472" s="126" t="s">
        <v>229</v>
      </c>
      <c r="B472" s="127">
        <v>30000</v>
      </c>
      <c r="C472" s="127">
        <v>0</v>
      </c>
      <c r="D472" s="127">
        <v>30000</v>
      </c>
      <c r="E472" s="128">
        <v>100</v>
      </c>
    </row>
    <row r="473" spans="1:5" ht="15" customHeight="1" x14ac:dyDescent="0.25">
      <c r="A473" s="120" t="s">
        <v>27</v>
      </c>
      <c r="B473" s="121">
        <v>30000</v>
      </c>
      <c r="C473" s="121">
        <v>0</v>
      </c>
      <c r="D473" s="121">
        <v>30000</v>
      </c>
      <c r="E473" s="122">
        <v>100</v>
      </c>
    </row>
    <row r="474" spans="1:5" s="119" customFormat="1" ht="15" customHeight="1" x14ac:dyDescent="0.25">
      <c r="A474" s="59" t="s">
        <v>13</v>
      </c>
      <c r="B474" s="60">
        <v>30000</v>
      </c>
      <c r="C474" s="60">
        <v>0</v>
      </c>
      <c r="D474" s="60">
        <v>30000</v>
      </c>
      <c r="E474" s="129">
        <v>100</v>
      </c>
    </row>
    <row r="475" spans="1:5" ht="15" customHeight="1" x14ac:dyDescent="0.25">
      <c r="A475" s="59" t="s">
        <v>46</v>
      </c>
      <c r="B475" s="60">
        <v>30000</v>
      </c>
      <c r="C475" s="60">
        <v>0</v>
      </c>
      <c r="D475" s="60">
        <v>30000</v>
      </c>
      <c r="E475" s="129">
        <v>100</v>
      </c>
    </row>
    <row r="476" spans="1:5" ht="15" customHeight="1" x14ac:dyDescent="0.25">
      <c r="A476" s="59"/>
      <c r="B476" s="60"/>
      <c r="C476" s="60"/>
      <c r="D476" s="60"/>
      <c r="E476" s="129"/>
    </row>
    <row r="477" spans="1:5" ht="15" customHeight="1" x14ac:dyDescent="0.25">
      <c r="A477" s="116" t="s">
        <v>230</v>
      </c>
      <c r="B477" s="117">
        <v>47596942</v>
      </c>
      <c r="C477" s="117">
        <v>17105041</v>
      </c>
      <c r="D477" s="117">
        <v>64701983</v>
      </c>
      <c r="E477" s="118">
        <v>135.94</v>
      </c>
    </row>
    <row r="478" spans="1:5" s="119" customFormat="1" ht="15" customHeight="1" x14ac:dyDescent="0.25">
      <c r="A478" s="120" t="s">
        <v>27</v>
      </c>
      <c r="B478" s="121">
        <v>1419651</v>
      </c>
      <c r="C478" s="121">
        <v>2355896</v>
      </c>
      <c r="D478" s="121">
        <v>3775547</v>
      </c>
      <c r="E478" s="122">
        <v>265.95</v>
      </c>
    </row>
    <row r="479" spans="1:5" ht="15" customHeight="1" x14ac:dyDescent="0.25">
      <c r="A479" s="120" t="s">
        <v>36</v>
      </c>
      <c r="B479" s="121">
        <v>208323</v>
      </c>
      <c r="C479" s="121">
        <v>115013</v>
      </c>
      <c r="D479" s="121">
        <v>323336</v>
      </c>
      <c r="E479" s="122">
        <v>155.21</v>
      </c>
    </row>
    <row r="480" spans="1:5" ht="15" customHeight="1" x14ac:dyDescent="0.25">
      <c r="A480" s="120" t="s">
        <v>33</v>
      </c>
      <c r="B480" s="121">
        <v>1032904</v>
      </c>
      <c r="C480" s="121">
        <v>-89707</v>
      </c>
      <c r="D480" s="121">
        <v>943197</v>
      </c>
      <c r="E480" s="122">
        <v>91.32</v>
      </c>
    </row>
    <row r="481" spans="1:5" ht="15" customHeight="1" x14ac:dyDescent="0.25">
      <c r="A481" s="120" t="s">
        <v>28</v>
      </c>
      <c r="B481" s="121">
        <v>5328652</v>
      </c>
      <c r="C481" s="121">
        <v>26443</v>
      </c>
      <c r="D481" s="121">
        <v>5355095</v>
      </c>
      <c r="E481" s="122">
        <v>100.5</v>
      </c>
    </row>
    <row r="482" spans="1:5" ht="15" customHeight="1" x14ac:dyDescent="0.25">
      <c r="A482" s="120" t="s">
        <v>30</v>
      </c>
      <c r="B482" s="121">
        <v>481488</v>
      </c>
      <c r="C482" s="121">
        <v>4903476</v>
      </c>
      <c r="D482" s="121">
        <v>5384964</v>
      </c>
      <c r="E482" s="122">
        <v>1118.4000000000001</v>
      </c>
    </row>
    <row r="483" spans="1:5" ht="15" customHeight="1" x14ac:dyDescent="0.25">
      <c r="A483" s="120" t="s">
        <v>31</v>
      </c>
      <c r="B483" s="121">
        <v>39068684</v>
      </c>
      <c r="C483" s="121">
        <v>9754450</v>
      </c>
      <c r="D483" s="121">
        <v>48823134</v>
      </c>
      <c r="E483" s="122">
        <v>124.97</v>
      </c>
    </row>
    <row r="484" spans="1:5" s="119" customFormat="1" ht="15" customHeight="1" x14ac:dyDescent="0.25">
      <c r="A484" s="120" t="s">
        <v>61</v>
      </c>
      <c r="B484" s="121">
        <v>37260</v>
      </c>
      <c r="C484" s="121">
        <v>38123</v>
      </c>
      <c r="D484" s="121">
        <v>75383</v>
      </c>
      <c r="E484" s="122">
        <v>202.32</v>
      </c>
    </row>
    <row r="485" spans="1:5" ht="15" customHeight="1" x14ac:dyDescent="0.25">
      <c r="A485" s="120" t="s">
        <v>38</v>
      </c>
      <c r="B485" s="121">
        <v>19980</v>
      </c>
      <c r="C485" s="121">
        <v>1347</v>
      </c>
      <c r="D485" s="121">
        <v>21327</v>
      </c>
      <c r="E485" s="122">
        <v>106.74</v>
      </c>
    </row>
    <row r="486" spans="1:5" ht="15" customHeight="1" x14ac:dyDescent="0.25">
      <c r="A486" s="120"/>
      <c r="B486" s="121"/>
      <c r="C486" s="121"/>
      <c r="D486" s="121"/>
      <c r="E486" s="122"/>
    </row>
    <row r="487" spans="1:5" ht="15" customHeight="1" x14ac:dyDescent="0.25">
      <c r="A487" s="123" t="s">
        <v>163</v>
      </c>
      <c r="B487" s="124">
        <v>1218103</v>
      </c>
      <c r="C487" s="124">
        <v>7125570</v>
      </c>
      <c r="D487" s="124">
        <v>8343673</v>
      </c>
      <c r="E487" s="125">
        <v>684.97</v>
      </c>
    </row>
    <row r="488" spans="1:5" s="119" customFormat="1" ht="15" customHeight="1" x14ac:dyDescent="0.25">
      <c r="A488" s="126" t="s">
        <v>231</v>
      </c>
      <c r="B488" s="127">
        <v>70050</v>
      </c>
      <c r="C488" s="127">
        <v>3954087</v>
      </c>
      <c r="D488" s="127">
        <v>4024137</v>
      </c>
      <c r="E488" s="128">
        <v>5744.66</v>
      </c>
    </row>
    <row r="489" spans="1:5" ht="15" customHeight="1" x14ac:dyDescent="0.25">
      <c r="A489" s="120" t="s">
        <v>27</v>
      </c>
      <c r="B489" s="121">
        <v>0</v>
      </c>
      <c r="C489" s="121">
        <v>1440000</v>
      </c>
      <c r="D489" s="121">
        <v>1440000</v>
      </c>
      <c r="E489" s="122">
        <v>0</v>
      </c>
    </row>
    <row r="490" spans="1:5" ht="15" customHeight="1" x14ac:dyDescent="0.25">
      <c r="A490" s="59" t="s">
        <v>13</v>
      </c>
      <c r="B490" s="60">
        <v>0</v>
      </c>
      <c r="C490" s="60">
        <v>147</v>
      </c>
      <c r="D490" s="60">
        <v>147</v>
      </c>
      <c r="E490" s="129">
        <v>0</v>
      </c>
    </row>
    <row r="491" spans="1:5" ht="15" customHeight="1" x14ac:dyDescent="0.25">
      <c r="A491" s="59" t="s">
        <v>41</v>
      </c>
      <c r="B491" s="60">
        <v>0</v>
      </c>
      <c r="C491" s="60">
        <v>147</v>
      </c>
      <c r="D491" s="60">
        <v>147</v>
      </c>
      <c r="E491" s="129">
        <v>0</v>
      </c>
    </row>
    <row r="492" spans="1:5" ht="15" customHeight="1" x14ac:dyDescent="0.25">
      <c r="A492" s="59" t="s">
        <v>14</v>
      </c>
      <c r="B492" s="60">
        <v>0</v>
      </c>
      <c r="C492" s="60">
        <v>1439853</v>
      </c>
      <c r="D492" s="60">
        <v>1439853</v>
      </c>
      <c r="E492" s="129">
        <v>0</v>
      </c>
    </row>
    <row r="493" spans="1:5" s="119" customFormat="1" ht="15" customHeight="1" x14ac:dyDescent="0.25">
      <c r="A493" s="59" t="s">
        <v>50</v>
      </c>
      <c r="B493" s="60">
        <v>0</v>
      </c>
      <c r="C493" s="60">
        <v>1439853</v>
      </c>
      <c r="D493" s="60">
        <v>1439853</v>
      </c>
      <c r="E493" s="129">
        <v>0</v>
      </c>
    </row>
    <row r="494" spans="1:5" s="119" customFormat="1" ht="15" customHeight="1" x14ac:dyDescent="0.25">
      <c r="A494" s="120" t="s">
        <v>28</v>
      </c>
      <c r="B494" s="121">
        <v>0</v>
      </c>
      <c r="C494" s="121">
        <v>3000</v>
      </c>
      <c r="D494" s="121">
        <v>3000</v>
      </c>
      <c r="E494" s="122">
        <v>0</v>
      </c>
    </row>
    <row r="495" spans="1:5" ht="15" customHeight="1" x14ac:dyDescent="0.25">
      <c r="A495" s="59" t="s">
        <v>14</v>
      </c>
      <c r="B495" s="60">
        <v>0</v>
      </c>
      <c r="C495" s="60">
        <v>3000</v>
      </c>
      <c r="D495" s="60">
        <v>3000</v>
      </c>
      <c r="E495" s="129">
        <v>0</v>
      </c>
    </row>
    <row r="496" spans="1:5" ht="15" customHeight="1" x14ac:dyDescent="0.25">
      <c r="A496" s="59" t="s">
        <v>50</v>
      </c>
      <c r="B496" s="60">
        <v>0</v>
      </c>
      <c r="C496" s="60">
        <v>3000</v>
      </c>
      <c r="D496" s="60">
        <v>3000</v>
      </c>
      <c r="E496" s="129">
        <v>0</v>
      </c>
    </row>
    <row r="497" spans="1:5" s="119" customFormat="1" ht="15" customHeight="1" x14ac:dyDescent="0.25">
      <c r="A497" s="120" t="s">
        <v>30</v>
      </c>
      <c r="B497" s="121">
        <v>5000</v>
      </c>
      <c r="C497" s="121">
        <v>2511087</v>
      </c>
      <c r="D497" s="121">
        <v>2516087</v>
      </c>
      <c r="E497" s="122">
        <v>50321.74</v>
      </c>
    </row>
    <row r="498" spans="1:5" ht="15" customHeight="1" x14ac:dyDescent="0.25">
      <c r="A498" s="59" t="s">
        <v>13</v>
      </c>
      <c r="B498" s="60">
        <v>5000</v>
      </c>
      <c r="C498" s="60">
        <v>5853</v>
      </c>
      <c r="D498" s="60">
        <v>10853</v>
      </c>
      <c r="E498" s="129">
        <v>217.06</v>
      </c>
    </row>
    <row r="499" spans="1:5" ht="15" customHeight="1" x14ac:dyDescent="0.25">
      <c r="A499" s="59" t="s">
        <v>41</v>
      </c>
      <c r="B499" s="60">
        <v>5000</v>
      </c>
      <c r="C499" s="60">
        <v>5853</v>
      </c>
      <c r="D499" s="60">
        <v>10853</v>
      </c>
      <c r="E499" s="129">
        <v>217.06</v>
      </c>
    </row>
    <row r="500" spans="1:5" ht="15" customHeight="1" x14ac:dyDescent="0.25">
      <c r="A500" s="59" t="s">
        <v>14</v>
      </c>
      <c r="B500" s="60">
        <v>0</v>
      </c>
      <c r="C500" s="60">
        <v>2505234</v>
      </c>
      <c r="D500" s="60">
        <v>2505234</v>
      </c>
      <c r="E500" s="129">
        <v>0</v>
      </c>
    </row>
    <row r="501" spans="1:5" ht="15" customHeight="1" x14ac:dyDescent="0.25">
      <c r="A501" s="59" t="s">
        <v>50</v>
      </c>
      <c r="B501" s="60">
        <v>0</v>
      </c>
      <c r="C501" s="60">
        <v>2505234</v>
      </c>
      <c r="D501" s="60">
        <v>2505234</v>
      </c>
      <c r="E501" s="129">
        <v>0</v>
      </c>
    </row>
    <row r="502" spans="1:5" s="119" customFormat="1" ht="15" customHeight="1" x14ac:dyDescent="0.25">
      <c r="A502" s="120" t="s">
        <v>31</v>
      </c>
      <c r="B502" s="121">
        <v>65050</v>
      </c>
      <c r="C502" s="121">
        <v>0</v>
      </c>
      <c r="D502" s="121">
        <v>65050</v>
      </c>
      <c r="E502" s="122">
        <v>100</v>
      </c>
    </row>
    <row r="503" spans="1:5" ht="15" customHeight="1" x14ac:dyDescent="0.25">
      <c r="A503" s="59" t="s">
        <v>13</v>
      </c>
      <c r="B503" s="60">
        <v>5270</v>
      </c>
      <c r="C503" s="60">
        <v>0</v>
      </c>
      <c r="D503" s="60">
        <v>5270</v>
      </c>
      <c r="E503" s="129">
        <v>100</v>
      </c>
    </row>
    <row r="504" spans="1:5" ht="15" customHeight="1" x14ac:dyDescent="0.25">
      <c r="A504" s="59" t="s">
        <v>41</v>
      </c>
      <c r="B504" s="60">
        <v>5270</v>
      </c>
      <c r="C504" s="60">
        <v>0</v>
      </c>
      <c r="D504" s="60">
        <v>5270</v>
      </c>
      <c r="E504" s="129">
        <v>100</v>
      </c>
    </row>
    <row r="505" spans="1:5" ht="15" customHeight="1" x14ac:dyDescent="0.25">
      <c r="A505" s="59" t="s">
        <v>14</v>
      </c>
      <c r="B505" s="60">
        <v>59780</v>
      </c>
      <c r="C505" s="60">
        <v>0</v>
      </c>
      <c r="D505" s="60">
        <v>59780</v>
      </c>
      <c r="E505" s="129">
        <v>100</v>
      </c>
    </row>
    <row r="506" spans="1:5" s="119" customFormat="1" ht="15" customHeight="1" x14ac:dyDescent="0.25">
      <c r="A506" s="59" t="s">
        <v>50</v>
      </c>
      <c r="B506" s="60">
        <v>59780</v>
      </c>
      <c r="C506" s="60">
        <v>0</v>
      </c>
      <c r="D506" s="60">
        <v>59780</v>
      </c>
      <c r="E506" s="129">
        <v>100</v>
      </c>
    </row>
    <row r="507" spans="1:5" ht="15" customHeight="1" x14ac:dyDescent="0.25">
      <c r="A507" s="126" t="s">
        <v>232</v>
      </c>
      <c r="B507" s="127">
        <v>17800</v>
      </c>
      <c r="C507" s="127">
        <v>-6840</v>
      </c>
      <c r="D507" s="127">
        <v>10960</v>
      </c>
      <c r="E507" s="128">
        <v>61.57</v>
      </c>
    </row>
    <row r="508" spans="1:5" ht="15" customHeight="1" x14ac:dyDescent="0.25">
      <c r="A508" s="120" t="s">
        <v>28</v>
      </c>
      <c r="B508" s="121">
        <v>1350</v>
      </c>
      <c r="C508" s="121">
        <v>5810</v>
      </c>
      <c r="D508" s="121">
        <v>7160</v>
      </c>
      <c r="E508" s="122">
        <v>530.37</v>
      </c>
    </row>
    <row r="509" spans="1:5" ht="15" customHeight="1" x14ac:dyDescent="0.25">
      <c r="A509" s="59" t="s">
        <v>13</v>
      </c>
      <c r="B509" s="60">
        <v>1350</v>
      </c>
      <c r="C509" s="60">
        <v>5810</v>
      </c>
      <c r="D509" s="60">
        <v>7160</v>
      </c>
      <c r="E509" s="129">
        <v>530.37</v>
      </c>
    </row>
    <row r="510" spans="1:5" ht="15" customHeight="1" x14ac:dyDescent="0.25">
      <c r="A510" s="59" t="s">
        <v>41</v>
      </c>
      <c r="B510" s="60">
        <v>1350</v>
      </c>
      <c r="C510" s="60">
        <v>5810</v>
      </c>
      <c r="D510" s="60">
        <v>7160</v>
      </c>
      <c r="E510" s="129">
        <v>530.37</v>
      </c>
    </row>
    <row r="511" spans="1:5" ht="15" customHeight="1" x14ac:dyDescent="0.25">
      <c r="A511" s="120" t="s">
        <v>31</v>
      </c>
      <c r="B511" s="121">
        <v>16450</v>
      </c>
      <c r="C511" s="121">
        <v>-12650</v>
      </c>
      <c r="D511" s="121">
        <v>3800</v>
      </c>
      <c r="E511" s="122">
        <v>23.1</v>
      </c>
    </row>
    <row r="512" spans="1:5" ht="15" customHeight="1" x14ac:dyDescent="0.25">
      <c r="A512" s="59" t="s">
        <v>13</v>
      </c>
      <c r="B512" s="60">
        <v>16450</v>
      </c>
      <c r="C512" s="60">
        <v>-12650</v>
      </c>
      <c r="D512" s="60">
        <v>3800</v>
      </c>
      <c r="E512" s="129">
        <v>23.1</v>
      </c>
    </row>
    <row r="513" spans="1:5" s="119" customFormat="1" ht="15" customHeight="1" x14ac:dyDescent="0.25">
      <c r="A513" s="59" t="s">
        <v>41</v>
      </c>
      <c r="B513" s="60">
        <v>16450</v>
      </c>
      <c r="C513" s="60">
        <v>-12650</v>
      </c>
      <c r="D513" s="60">
        <v>3800</v>
      </c>
      <c r="E513" s="129">
        <v>23.1</v>
      </c>
    </row>
    <row r="514" spans="1:5" ht="15" customHeight="1" x14ac:dyDescent="0.25">
      <c r="A514" s="126" t="s">
        <v>233</v>
      </c>
      <c r="B514" s="127">
        <v>0</v>
      </c>
      <c r="C514" s="127">
        <v>1361000</v>
      </c>
      <c r="D514" s="127">
        <v>1361000</v>
      </c>
      <c r="E514" s="128">
        <v>0</v>
      </c>
    </row>
    <row r="515" spans="1:5" ht="15" customHeight="1" x14ac:dyDescent="0.25">
      <c r="A515" s="120" t="s">
        <v>27</v>
      </c>
      <c r="B515" s="121">
        <v>0</v>
      </c>
      <c r="C515" s="121">
        <v>401000</v>
      </c>
      <c r="D515" s="121">
        <v>401000</v>
      </c>
      <c r="E515" s="122">
        <v>0</v>
      </c>
    </row>
    <row r="516" spans="1:5" ht="15" customHeight="1" x14ac:dyDescent="0.25">
      <c r="A516" s="59" t="s">
        <v>13</v>
      </c>
      <c r="B516" s="60">
        <v>0</v>
      </c>
      <c r="C516" s="60">
        <v>1000</v>
      </c>
      <c r="D516" s="60">
        <v>1000</v>
      </c>
      <c r="E516" s="129">
        <v>0</v>
      </c>
    </row>
    <row r="517" spans="1:5" s="119" customFormat="1" ht="15" customHeight="1" x14ac:dyDescent="0.25">
      <c r="A517" s="59" t="s">
        <v>41</v>
      </c>
      <c r="B517" s="60">
        <v>0</v>
      </c>
      <c r="C517" s="60">
        <v>1000</v>
      </c>
      <c r="D517" s="60">
        <v>1000</v>
      </c>
      <c r="E517" s="129">
        <v>0</v>
      </c>
    </row>
    <row r="518" spans="1:5" ht="15" customHeight="1" x14ac:dyDescent="0.25">
      <c r="A518" s="59" t="s">
        <v>14</v>
      </c>
      <c r="B518" s="60">
        <v>0</v>
      </c>
      <c r="C518" s="60">
        <v>400000</v>
      </c>
      <c r="D518" s="60">
        <v>400000</v>
      </c>
      <c r="E518" s="129">
        <v>0</v>
      </c>
    </row>
    <row r="519" spans="1:5" ht="15" customHeight="1" x14ac:dyDescent="0.25">
      <c r="A519" s="59" t="s">
        <v>50</v>
      </c>
      <c r="B519" s="60">
        <v>0</v>
      </c>
      <c r="C519" s="60">
        <v>400000</v>
      </c>
      <c r="D519" s="60">
        <v>400000</v>
      </c>
      <c r="E519" s="129">
        <v>0</v>
      </c>
    </row>
    <row r="520" spans="1:5" ht="15" customHeight="1" x14ac:dyDescent="0.25">
      <c r="A520" s="120" t="s">
        <v>30</v>
      </c>
      <c r="B520" s="121">
        <v>0</v>
      </c>
      <c r="C520" s="121">
        <v>960000</v>
      </c>
      <c r="D520" s="121">
        <v>960000</v>
      </c>
      <c r="E520" s="122">
        <v>0</v>
      </c>
    </row>
    <row r="521" spans="1:5" ht="15" customHeight="1" x14ac:dyDescent="0.25">
      <c r="A521" s="59" t="s">
        <v>14</v>
      </c>
      <c r="B521" s="60">
        <v>0</v>
      </c>
      <c r="C521" s="60">
        <v>960000</v>
      </c>
      <c r="D521" s="60">
        <v>960000</v>
      </c>
      <c r="E521" s="129">
        <v>0</v>
      </c>
    </row>
    <row r="522" spans="1:5" ht="15" customHeight="1" x14ac:dyDescent="0.25">
      <c r="A522" s="59" t="s">
        <v>50</v>
      </c>
      <c r="B522" s="60">
        <v>0</v>
      </c>
      <c r="C522" s="60">
        <v>960000</v>
      </c>
      <c r="D522" s="60">
        <v>960000</v>
      </c>
      <c r="E522" s="129">
        <v>0</v>
      </c>
    </row>
    <row r="523" spans="1:5" ht="15" customHeight="1" x14ac:dyDescent="0.25">
      <c r="A523" s="126" t="s">
        <v>234</v>
      </c>
      <c r="B523" s="127">
        <v>0</v>
      </c>
      <c r="C523" s="127">
        <v>941000</v>
      </c>
      <c r="D523" s="127">
        <v>941000</v>
      </c>
      <c r="E523" s="128">
        <v>0</v>
      </c>
    </row>
    <row r="524" spans="1:5" ht="15" customHeight="1" x14ac:dyDescent="0.25">
      <c r="A524" s="120" t="s">
        <v>27</v>
      </c>
      <c r="B524" s="121">
        <v>0</v>
      </c>
      <c r="C524" s="121">
        <v>131000</v>
      </c>
      <c r="D524" s="121">
        <v>131000</v>
      </c>
      <c r="E524" s="122">
        <v>0</v>
      </c>
    </row>
    <row r="525" spans="1:5" ht="15" customHeight="1" x14ac:dyDescent="0.25">
      <c r="A525" s="59" t="s">
        <v>13</v>
      </c>
      <c r="B525" s="60">
        <v>0</v>
      </c>
      <c r="C525" s="60">
        <v>1000</v>
      </c>
      <c r="D525" s="60">
        <v>1000</v>
      </c>
      <c r="E525" s="129">
        <v>0</v>
      </c>
    </row>
    <row r="526" spans="1:5" ht="15" customHeight="1" x14ac:dyDescent="0.25">
      <c r="A526" s="59" t="s">
        <v>41</v>
      </c>
      <c r="B526" s="60">
        <v>0</v>
      </c>
      <c r="C526" s="60">
        <v>1000</v>
      </c>
      <c r="D526" s="60">
        <v>1000</v>
      </c>
      <c r="E526" s="129">
        <v>0</v>
      </c>
    </row>
    <row r="527" spans="1:5" s="119" customFormat="1" ht="15" customHeight="1" x14ac:dyDescent="0.25">
      <c r="A527" s="59" t="s">
        <v>14</v>
      </c>
      <c r="B527" s="60">
        <v>0</v>
      </c>
      <c r="C527" s="60">
        <v>130000</v>
      </c>
      <c r="D527" s="60">
        <v>130000</v>
      </c>
      <c r="E527" s="129">
        <v>0</v>
      </c>
    </row>
    <row r="528" spans="1:5" ht="15" customHeight="1" x14ac:dyDescent="0.25">
      <c r="A528" s="59" t="s">
        <v>50</v>
      </c>
      <c r="B528" s="60">
        <v>0</v>
      </c>
      <c r="C528" s="60">
        <v>130000</v>
      </c>
      <c r="D528" s="60">
        <v>130000</v>
      </c>
      <c r="E528" s="129">
        <v>0</v>
      </c>
    </row>
    <row r="529" spans="1:5" ht="15" customHeight="1" x14ac:dyDescent="0.25">
      <c r="A529" s="120" t="s">
        <v>30</v>
      </c>
      <c r="B529" s="121">
        <v>0</v>
      </c>
      <c r="C529" s="121">
        <v>810000</v>
      </c>
      <c r="D529" s="121">
        <v>810000</v>
      </c>
      <c r="E529" s="122">
        <v>0</v>
      </c>
    </row>
    <row r="530" spans="1:5" ht="15" customHeight="1" x14ac:dyDescent="0.25">
      <c r="A530" s="59" t="s">
        <v>14</v>
      </c>
      <c r="B530" s="60">
        <v>0</v>
      </c>
      <c r="C530" s="60">
        <v>810000</v>
      </c>
      <c r="D530" s="60">
        <v>810000</v>
      </c>
      <c r="E530" s="129">
        <v>0</v>
      </c>
    </row>
    <row r="531" spans="1:5" ht="15" customHeight="1" x14ac:dyDescent="0.25">
      <c r="A531" s="59" t="s">
        <v>50</v>
      </c>
      <c r="B531" s="60">
        <v>0</v>
      </c>
      <c r="C531" s="60">
        <v>810000</v>
      </c>
      <c r="D531" s="60">
        <v>810000</v>
      </c>
      <c r="E531" s="129">
        <v>0</v>
      </c>
    </row>
    <row r="532" spans="1:5" s="119" customFormat="1" ht="15" customHeight="1" x14ac:dyDescent="0.25">
      <c r="A532" s="126" t="s">
        <v>235</v>
      </c>
      <c r="B532" s="127">
        <v>0</v>
      </c>
      <c r="C532" s="127">
        <v>541000</v>
      </c>
      <c r="D532" s="127">
        <v>541000</v>
      </c>
      <c r="E532" s="128">
        <v>0</v>
      </c>
    </row>
    <row r="533" spans="1:5" ht="15" customHeight="1" x14ac:dyDescent="0.25">
      <c r="A533" s="120" t="s">
        <v>27</v>
      </c>
      <c r="B533" s="121">
        <v>0</v>
      </c>
      <c r="C533" s="121">
        <v>151000</v>
      </c>
      <c r="D533" s="121">
        <v>151000</v>
      </c>
      <c r="E533" s="122">
        <v>0</v>
      </c>
    </row>
    <row r="534" spans="1:5" ht="15" customHeight="1" x14ac:dyDescent="0.25">
      <c r="A534" s="59" t="s">
        <v>13</v>
      </c>
      <c r="B534" s="60">
        <v>0</v>
      </c>
      <c r="C534" s="60">
        <v>1000</v>
      </c>
      <c r="D534" s="60">
        <v>1000</v>
      </c>
      <c r="E534" s="129">
        <v>0</v>
      </c>
    </row>
    <row r="535" spans="1:5" ht="15" customHeight="1" x14ac:dyDescent="0.25">
      <c r="A535" s="59" t="s">
        <v>41</v>
      </c>
      <c r="B535" s="60">
        <v>0</v>
      </c>
      <c r="C535" s="60">
        <v>1000</v>
      </c>
      <c r="D535" s="60">
        <v>1000</v>
      </c>
      <c r="E535" s="129">
        <v>0</v>
      </c>
    </row>
    <row r="536" spans="1:5" s="119" customFormat="1" ht="15" customHeight="1" x14ac:dyDescent="0.25">
      <c r="A536" s="59" t="s">
        <v>14</v>
      </c>
      <c r="B536" s="60">
        <v>0</v>
      </c>
      <c r="C536" s="60">
        <v>150000</v>
      </c>
      <c r="D536" s="60">
        <v>150000</v>
      </c>
      <c r="E536" s="129">
        <v>0</v>
      </c>
    </row>
    <row r="537" spans="1:5" ht="15" customHeight="1" x14ac:dyDescent="0.25">
      <c r="A537" s="59" t="s">
        <v>50</v>
      </c>
      <c r="B537" s="60">
        <v>0</v>
      </c>
      <c r="C537" s="60">
        <v>150000</v>
      </c>
      <c r="D537" s="60">
        <v>150000</v>
      </c>
      <c r="E537" s="129">
        <v>0</v>
      </c>
    </row>
    <row r="538" spans="1:5" ht="15" customHeight="1" x14ac:dyDescent="0.25">
      <c r="A538" s="120" t="s">
        <v>30</v>
      </c>
      <c r="B538" s="121">
        <v>0</v>
      </c>
      <c r="C538" s="121">
        <v>390000</v>
      </c>
      <c r="D538" s="121">
        <v>390000</v>
      </c>
      <c r="E538" s="122">
        <v>0</v>
      </c>
    </row>
    <row r="539" spans="1:5" ht="15" customHeight="1" x14ac:dyDescent="0.25">
      <c r="A539" s="59" t="s">
        <v>14</v>
      </c>
      <c r="B539" s="60">
        <v>0</v>
      </c>
      <c r="C539" s="60">
        <v>390000</v>
      </c>
      <c r="D539" s="60">
        <v>390000</v>
      </c>
      <c r="E539" s="129">
        <v>0</v>
      </c>
    </row>
    <row r="540" spans="1:5" s="119" customFormat="1" ht="15" customHeight="1" x14ac:dyDescent="0.25">
      <c r="A540" s="59" t="s">
        <v>50</v>
      </c>
      <c r="B540" s="60">
        <v>0</v>
      </c>
      <c r="C540" s="60">
        <v>390000</v>
      </c>
      <c r="D540" s="60">
        <v>390000</v>
      </c>
      <c r="E540" s="129">
        <v>0</v>
      </c>
    </row>
    <row r="541" spans="1:5" ht="15" customHeight="1" x14ac:dyDescent="0.25">
      <c r="A541" s="126" t="s">
        <v>201</v>
      </c>
      <c r="B541" s="127">
        <v>160258</v>
      </c>
      <c r="C541" s="127">
        <v>115793</v>
      </c>
      <c r="D541" s="127">
        <v>276051</v>
      </c>
      <c r="E541" s="128">
        <v>172.25</v>
      </c>
    </row>
    <row r="542" spans="1:5" ht="15" customHeight="1" x14ac:dyDescent="0.25">
      <c r="A542" s="120" t="s">
        <v>27</v>
      </c>
      <c r="B542" s="121">
        <v>0</v>
      </c>
      <c r="C542" s="121">
        <v>10000</v>
      </c>
      <c r="D542" s="121">
        <v>10000</v>
      </c>
      <c r="E542" s="122">
        <v>0</v>
      </c>
    </row>
    <row r="543" spans="1:5" ht="15" customHeight="1" x14ac:dyDescent="0.25">
      <c r="A543" s="59" t="s">
        <v>13</v>
      </c>
      <c r="B543" s="60">
        <v>0</v>
      </c>
      <c r="C543" s="60">
        <v>10000</v>
      </c>
      <c r="D543" s="60">
        <v>10000</v>
      </c>
      <c r="E543" s="129">
        <v>0</v>
      </c>
    </row>
    <row r="544" spans="1:5" ht="15" customHeight="1" x14ac:dyDescent="0.25">
      <c r="A544" s="59" t="s">
        <v>41</v>
      </c>
      <c r="B544" s="60">
        <v>0</v>
      </c>
      <c r="C544" s="60">
        <v>10000</v>
      </c>
      <c r="D544" s="60">
        <v>10000</v>
      </c>
      <c r="E544" s="129">
        <v>0</v>
      </c>
    </row>
    <row r="545" spans="1:5" ht="15" customHeight="1" x14ac:dyDescent="0.25">
      <c r="A545" s="120" t="s">
        <v>30</v>
      </c>
      <c r="B545" s="121">
        <v>117958</v>
      </c>
      <c r="C545" s="121">
        <v>142793</v>
      </c>
      <c r="D545" s="121">
        <v>260751</v>
      </c>
      <c r="E545" s="122">
        <v>221.05</v>
      </c>
    </row>
    <row r="546" spans="1:5" ht="15" customHeight="1" x14ac:dyDescent="0.25">
      <c r="A546" s="59" t="s">
        <v>13</v>
      </c>
      <c r="B546" s="60">
        <v>117758</v>
      </c>
      <c r="C546" s="60">
        <v>139947</v>
      </c>
      <c r="D546" s="60">
        <v>257705</v>
      </c>
      <c r="E546" s="129">
        <v>218.84</v>
      </c>
    </row>
    <row r="547" spans="1:5" ht="15" customHeight="1" x14ac:dyDescent="0.25">
      <c r="A547" s="59" t="s">
        <v>41</v>
      </c>
      <c r="B547" s="60">
        <v>117758</v>
      </c>
      <c r="C547" s="60">
        <v>139947</v>
      </c>
      <c r="D547" s="60">
        <v>257705</v>
      </c>
      <c r="E547" s="129">
        <v>218.84</v>
      </c>
    </row>
    <row r="548" spans="1:5" ht="15" customHeight="1" x14ac:dyDescent="0.25">
      <c r="A548" s="59" t="s">
        <v>14</v>
      </c>
      <c r="B548" s="60">
        <v>200</v>
      </c>
      <c r="C548" s="60">
        <v>2846</v>
      </c>
      <c r="D548" s="60">
        <v>3046</v>
      </c>
      <c r="E548" s="129">
        <v>1523</v>
      </c>
    </row>
    <row r="549" spans="1:5" ht="15" customHeight="1" x14ac:dyDescent="0.25">
      <c r="A549" s="59" t="s">
        <v>48</v>
      </c>
      <c r="B549" s="60">
        <v>200</v>
      </c>
      <c r="C549" s="60">
        <v>2846</v>
      </c>
      <c r="D549" s="60">
        <v>3046</v>
      </c>
      <c r="E549" s="129">
        <v>1523</v>
      </c>
    </row>
    <row r="550" spans="1:5" s="119" customFormat="1" ht="15" customHeight="1" x14ac:dyDescent="0.25">
      <c r="A550" s="120" t="s">
        <v>31</v>
      </c>
      <c r="B550" s="121">
        <v>37300</v>
      </c>
      <c r="C550" s="121">
        <v>-37000</v>
      </c>
      <c r="D550" s="121">
        <v>300</v>
      </c>
      <c r="E550" s="122">
        <v>0.8</v>
      </c>
    </row>
    <row r="551" spans="1:5" ht="15" customHeight="1" x14ac:dyDescent="0.25">
      <c r="A551" s="59" t="s">
        <v>13</v>
      </c>
      <c r="B551" s="60">
        <v>37300</v>
      </c>
      <c r="C551" s="60">
        <v>-37000</v>
      </c>
      <c r="D551" s="60">
        <v>300</v>
      </c>
      <c r="E551" s="129">
        <v>0.8</v>
      </c>
    </row>
    <row r="552" spans="1:5" ht="15" customHeight="1" x14ac:dyDescent="0.25">
      <c r="A552" s="59" t="s">
        <v>41</v>
      </c>
      <c r="B552" s="60">
        <v>37300</v>
      </c>
      <c r="C552" s="60">
        <v>-37000</v>
      </c>
      <c r="D552" s="60">
        <v>300</v>
      </c>
      <c r="E552" s="129">
        <v>0.8</v>
      </c>
    </row>
    <row r="553" spans="1:5" ht="15" customHeight="1" x14ac:dyDescent="0.25">
      <c r="A553" s="120" t="s">
        <v>61</v>
      </c>
      <c r="B553" s="121">
        <v>5000</v>
      </c>
      <c r="C553" s="121">
        <v>0</v>
      </c>
      <c r="D553" s="121">
        <v>5000</v>
      </c>
      <c r="E553" s="122">
        <v>100</v>
      </c>
    </row>
    <row r="554" spans="1:5" s="119" customFormat="1" ht="15" customHeight="1" x14ac:dyDescent="0.25">
      <c r="A554" s="59" t="s">
        <v>13</v>
      </c>
      <c r="B554" s="60">
        <v>5000</v>
      </c>
      <c r="C554" s="60">
        <v>0</v>
      </c>
      <c r="D554" s="60">
        <v>5000</v>
      </c>
      <c r="E554" s="129">
        <v>100</v>
      </c>
    </row>
    <row r="555" spans="1:5" ht="15" customHeight="1" x14ac:dyDescent="0.25">
      <c r="A555" s="59" t="s">
        <v>41</v>
      </c>
      <c r="B555" s="60">
        <v>5000</v>
      </c>
      <c r="C555" s="60">
        <v>0</v>
      </c>
      <c r="D555" s="60">
        <v>5000</v>
      </c>
      <c r="E555" s="129">
        <v>100</v>
      </c>
    </row>
    <row r="556" spans="1:5" ht="15" customHeight="1" x14ac:dyDescent="0.25">
      <c r="A556" s="126" t="s">
        <v>202</v>
      </c>
      <c r="B556" s="127">
        <v>806700</v>
      </c>
      <c r="C556" s="127">
        <v>216610</v>
      </c>
      <c r="D556" s="127">
        <v>1023310</v>
      </c>
      <c r="E556" s="128">
        <v>126.85</v>
      </c>
    </row>
    <row r="557" spans="1:5" ht="15" customHeight="1" x14ac:dyDescent="0.25">
      <c r="A557" s="120" t="s">
        <v>27</v>
      </c>
      <c r="B557" s="121">
        <v>408200</v>
      </c>
      <c r="C557" s="121">
        <v>103715</v>
      </c>
      <c r="D557" s="121">
        <v>511915</v>
      </c>
      <c r="E557" s="122">
        <v>125.41</v>
      </c>
    </row>
    <row r="558" spans="1:5" ht="15" customHeight="1" x14ac:dyDescent="0.25">
      <c r="A558" s="59" t="s">
        <v>13</v>
      </c>
      <c r="B558" s="60">
        <v>408200</v>
      </c>
      <c r="C558" s="60">
        <v>103715</v>
      </c>
      <c r="D558" s="60">
        <v>511915</v>
      </c>
      <c r="E558" s="129">
        <v>125.41</v>
      </c>
    </row>
    <row r="559" spans="1:5" s="119" customFormat="1" ht="15" customHeight="1" x14ac:dyDescent="0.25">
      <c r="A559" s="59" t="s">
        <v>40</v>
      </c>
      <c r="B559" s="60">
        <v>365200</v>
      </c>
      <c r="C559" s="60">
        <v>81540</v>
      </c>
      <c r="D559" s="60">
        <v>446740</v>
      </c>
      <c r="E559" s="129">
        <v>122.33</v>
      </c>
    </row>
    <row r="560" spans="1:5" ht="15" customHeight="1" x14ac:dyDescent="0.25">
      <c r="A560" s="59" t="s">
        <v>41</v>
      </c>
      <c r="B560" s="60">
        <v>43000</v>
      </c>
      <c r="C560" s="60">
        <v>22175</v>
      </c>
      <c r="D560" s="60">
        <v>65175</v>
      </c>
      <c r="E560" s="129">
        <v>151.57</v>
      </c>
    </row>
    <row r="561" spans="1:5" ht="15" customHeight="1" x14ac:dyDescent="0.25">
      <c r="A561" s="120" t="s">
        <v>30</v>
      </c>
      <c r="B561" s="121">
        <v>340000</v>
      </c>
      <c r="C561" s="121">
        <v>89370</v>
      </c>
      <c r="D561" s="121">
        <v>429370</v>
      </c>
      <c r="E561" s="122">
        <v>126.29</v>
      </c>
    </row>
    <row r="562" spans="1:5" ht="15" customHeight="1" x14ac:dyDescent="0.25">
      <c r="A562" s="59" t="s">
        <v>13</v>
      </c>
      <c r="B562" s="60">
        <v>340000</v>
      </c>
      <c r="C562" s="60">
        <v>89370</v>
      </c>
      <c r="D562" s="60">
        <v>429370</v>
      </c>
      <c r="E562" s="129">
        <v>126.29</v>
      </c>
    </row>
    <row r="563" spans="1:5" ht="15" customHeight="1" x14ac:dyDescent="0.25">
      <c r="A563" s="59" t="s">
        <v>40</v>
      </c>
      <c r="B563" s="60">
        <v>235200</v>
      </c>
      <c r="C563" s="60">
        <v>59225</v>
      </c>
      <c r="D563" s="60">
        <v>294425</v>
      </c>
      <c r="E563" s="129">
        <v>125.18</v>
      </c>
    </row>
    <row r="564" spans="1:5" s="119" customFormat="1" ht="15" customHeight="1" x14ac:dyDescent="0.25">
      <c r="A564" s="59" t="s">
        <v>41</v>
      </c>
      <c r="B564" s="60">
        <v>104800</v>
      </c>
      <c r="C564" s="60">
        <v>30145</v>
      </c>
      <c r="D564" s="60">
        <v>134945</v>
      </c>
      <c r="E564" s="129">
        <v>128.76</v>
      </c>
    </row>
    <row r="565" spans="1:5" ht="15" customHeight="1" x14ac:dyDescent="0.25">
      <c r="A565" s="120" t="s">
        <v>31</v>
      </c>
      <c r="B565" s="121">
        <v>58500</v>
      </c>
      <c r="C565" s="121">
        <v>23525</v>
      </c>
      <c r="D565" s="121">
        <v>82025</v>
      </c>
      <c r="E565" s="122">
        <v>140.21</v>
      </c>
    </row>
    <row r="566" spans="1:5" ht="15" customHeight="1" x14ac:dyDescent="0.25">
      <c r="A566" s="59" t="s">
        <v>13</v>
      </c>
      <c r="B566" s="60">
        <v>58500</v>
      </c>
      <c r="C566" s="60">
        <v>23525</v>
      </c>
      <c r="D566" s="60">
        <v>82025</v>
      </c>
      <c r="E566" s="129">
        <v>140.21</v>
      </c>
    </row>
    <row r="567" spans="1:5" ht="15" customHeight="1" x14ac:dyDescent="0.25">
      <c r="A567" s="59" t="s">
        <v>40</v>
      </c>
      <c r="B567" s="60">
        <v>40500</v>
      </c>
      <c r="C567" s="60">
        <v>29725</v>
      </c>
      <c r="D567" s="60">
        <v>70225</v>
      </c>
      <c r="E567" s="129">
        <v>173.4</v>
      </c>
    </row>
    <row r="568" spans="1:5" ht="15" customHeight="1" x14ac:dyDescent="0.25">
      <c r="A568" s="59" t="s">
        <v>41</v>
      </c>
      <c r="B568" s="60">
        <v>18000</v>
      </c>
      <c r="C568" s="60">
        <v>-6200</v>
      </c>
      <c r="D568" s="60">
        <v>11800</v>
      </c>
      <c r="E568" s="129">
        <v>65.56</v>
      </c>
    </row>
    <row r="569" spans="1:5" ht="15" customHeight="1" x14ac:dyDescent="0.25">
      <c r="A569" s="126" t="s">
        <v>236</v>
      </c>
      <c r="B569" s="127">
        <v>58007</v>
      </c>
      <c r="C569" s="127">
        <v>-29335</v>
      </c>
      <c r="D569" s="127">
        <v>28672</v>
      </c>
      <c r="E569" s="128">
        <v>49.43</v>
      </c>
    </row>
    <row r="570" spans="1:5" ht="15" customHeight="1" x14ac:dyDescent="0.25">
      <c r="A570" s="120" t="s">
        <v>30</v>
      </c>
      <c r="B570" s="121">
        <v>18530</v>
      </c>
      <c r="C570" s="121">
        <v>226</v>
      </c>
      <c r="D570" s="121">
        <v>18756</v>
      </c>
      <c r="E570" s="122">
        <v>101.22</v>
      </c>
    </row>
    <row r="571" spans="1:5" ht="15" customHeight="1" x14ac:dyDescent="0.25">
      <c r="A571" s="59" t="s">
        <v>13</v>
      </c>
      <c r="B571" s="60">
        <v>18530</v>
      </c>
      <c r="C571" s="60">
        <v>226</v>
      </c>
      <c r="D571" s="60">
        <v>18756</v>
      </c>
      <c r="E571" s="129">
        <v>101.22</v>
      </c>
    </row>
    <row r="572" spans="1:5" s="119" customFormat="1" ht="15" customHeight="1" x14ac:dyDescent="0.25">
      <c r="A572" s="59" t="s">
        <v>41</v>
      </c>
      <c r="B572" s="60">
        <v>18530</v>
      </c>
      <c r="C572" s="60">
        <v>226</v>
      </c>
      <c r="D572" s="60">
        <v>18756</v>
      </c>
      <c r="E572" s="129">
        <v>101.22</v>
      </c>
    </row>
    <row r="573" spans="1:5" ht="15" customHeight="1" x14ac:dyDescent="0.25">
      <c r="A573" s="120" t="s">
        <v>31</v>
      </c>
      <c r="B573" s="121">
        <v>39477</v>
      </c>
      <c r="C573" s="121">
        <v>-29561</v>
      </c>
      <c r="D573" s="121">
        <v>9916</v>
      </c>
      <c r="E573" s="122">
        <v>25.12</v>
      </c>
    </row>
    <row r="574" spans="1:5" ht="15" customHeight="1" x14ac:dyDescent="0.25">
      <c r="A574" s="59" t="s">
        <v>13</v>
      </c>
      <c r="B574" s="60">
        <v>39477</v>
      </c>
      <c r="C574" s="60">
        <v>-29561</v>
      </c>
      <c r="D574" s="60">
        <v>9916</v>
      </c>
      <c r="E574" s="129">
        <v>25.12</v>
      </c>
    </row>
    <row r="575" spans="1:5" ht="15" customHeight="1" x14ac:dyDescent="0.25">
      <c r="A575" s="59" t="s">
        <v>41</v>
      </c>
      <c r="B575" s="60">
        <v>39477</v>
      </c>
      <c r="C575" s="60">
        <v>-29561</v>
      </c>
      <c r="D575" s="60">
        <v>9916</v>
      </c>
      <c r="E575" s="129">
        <v>25.12</v>
      </c>
    </row>
    <row r="576" spans="1:5" s="119" customFormat="1" ht="15" customHeight="1" x14ac:dyDescent="0.25">
      <c r="A576" s="126" t="s">
        <v>204</v>
      </c>
      <c r="B576" s="127">
        <v>105288</v>
      </c>
      <c r="C576" s="127">
        <v>32255</v>
      </c>
      <c r="D576" s="127">
        <v>137543</v>
      </c>
      <c r="E576" s="128">
        <v>130.63999999999999</v>
      </c>
    </row>
    <row r="577" spans="1:5" s="119" customFormat="1" ht="15" customHeight="1" x14ac:dyDescent="0.25">
      <c r="A577" s="120" t="s">
        <v>31</v>
      </c>
      <c r="B577" s="121">
        <v>105288</v>
      </c>
      <c r="C577" s="121">
        <v>32255</v>
      </c>
      <c r="D577" s="121">
        <v>137543</v>
      </c>
      <c r="E577" s="122">
        <v>130.63999999999999</v>
      </c>
    </row>
    <row r="578" spans="1:5" s="119" customFormat="1" ht="15" customHeight="1" x14ac:dyDescent="0.25">
      <c r="A578" s="59" t="s">
        <v>13</v>
      </c>
      <c r="B578" s="60">
        <v>105288</v>
      </c>
      <c r="C578" s="60">
        <v>32255</v>
      </c>
      <c r="D578" s="60">
        <v>137543</v>
      </c>
      <c r="E578" s="129">
        <v>130.63999999999999</v>
      </c>
    </row>
    <row r="579" spans="1:5" s="119" customFormat="1" ht="15" customHeight="1" x14ac:dyDescent="0.25">
      <c r="A579" s="59" t="s">
        <v>41</v>
      </c>
      <c r="B579" s="60">
        <v>105288</v>
      </c>
      <c r="C579" s="60">
        <v>32255</v>
      </c>
      <c r="D579" s="60">
        <v>137543</v>
      </c>
      <c r="E579" s="129">
        <v>130.63999999999999</v>
      </c>
    </row>
    <row r="580" spans="1:5" s="119" customFormat="1" ht="15" customHeight="1" x14ac:dyDescent="0.25">
      <c r="A580" s="123" t="s">
        <v>209</v>
      </c>
      <c r="B580" s="124">
        <v>5597249</v>
      </c>
      <c r="C580" s="124">
        <v>2615105</v>
      </c>
      <c r="D580" s="124">
        <v>8212354</v>
      </c>
      <c r="E580" s="125">
        <v>146.72</v>
      </c>
    </row>
    <row r="581" spans="1:5" s="119" customFormat="1" ht="15" customHeight="1" x14ac:dyDescent="0.25">
      <c r="A581" s="126" t="s">
        <v>237</v>
      </c>
      <c r="B581" s="127">
        <v>252673</v>
      </c>
      <c r="C581" s="127">
        <v>14865</v>
      </c>
      <c r="D581" s="127">
        <v>267538</v>
      </c>
      <c r="E581" s="128">
        <v>105.88</v>
      </c>
    </row>
    <row r="582" spans="1:5" s="119" customFormat="1" ht="15" customHeight="1" x14ac:dyDescent="0.25">
      <c r="A582" s="120" t="s">
        <v>27</v>
      </c>
      <c r="B582" s="121">
        <v>147354</v>
      </c>
      <c r="C582" s="121">
        <v>12865</v>
      </c>
      <c r="D582" s="121">
        <v>160219</v>
      </c>
      <c r="E582" s="122">
        <v>108.73</v>
      </c>
    </row>
    <row r="583" spans="1:5" s="119" customFormat="1" ht="15" customHeight="1" x14ac:dyDescent="0.25">
      <c r="A583" s="59" t="s">
        <v>13</v>
      </c>
      <c r="B583" s="60">
        <v>147354</v>
      </c>
      <c r="C583" s="60">
        <v>12865</v>
      </c>
      <c r="D583" s="60">
        <v>160219</v>
      </c>
      <c r="E583" s="129">
        <v>108.73</v>
      </c>
    </row>
    <row r="584" spans="1:5" s="119" customFormat="1" ht="15" customHeight="1" x14ac:dyDescent="0.25">
      <c r="A584" s="59" t="s">
        <v>40</v>
      </c>
      <c r="B584" s="60">
        <v>128679</v>
      </c>
      <c r="C584" s="60">
        <v>13217</v>
      </c>
      <c r="D584" s="60">
        <v>141896</v>
      </c>
      <c r="E584" s="129">
        <v>110.27</v>
      </c>
    </row>
    <row r="585" spans="1:5" s="119" customFormat="1" ht="15" customHeight="1" x14ac:dyDescent="0.25">
      <c r="A585" s="59" t="s">
        <v>41</v>
      </c>
      <c r="B585" s="60">
        <v>18675</v>
      </c>
      <c r="C585" s="60">
        <v>-352</v>
      </c>
      <c r="D585" s="60">
        <v>18323</v>
      </c>
      <c r="E585" s="129">
        <v>98.12</v>
      </c>
    </row>
    <row r="586" spans="1:5" ht="15" customHeight="1" x14ac:dyDescent="0.25">
      <c r="A586" s="120" t="s">
        <v>31</v>
      </c>
      <c r="B586" s="121">
        <v>105319</v>
      </c>
      <c r="C586" s="121">
        <v>2000</v>
      </c>
      <c r="D586" s="121">
        <v>107319</v>
      </c>
      <c r="E586" s="122">
        <v>101.9</v>
      </c>
    </row>
    <row r="587" spans="1:5" ht="15" customHeight="1" x14ac:dyDescent="0.25">
      <c r="A587" s="59" t="s">
        <v>13</v>
      </c>
      <c r="B587" s="60">
        <v>105319</v>
      </c>
      <c r="C587" s="60">
        <v>0</v>
      </c>
      <c r="D587" s="60">
        <v>105319</v>
      </c>
      <c r="E587" s="129">
        <v>100</v>
      </c>
    </row>
    <row r="588" spans="1:5" s="119" customFormat="1" ht="15" customHeight="1" x14ac:dyDescent="0.25">
      <c r="A588" s="59" t="s">
        <v>40</v>
      </c>
      <c r="B588" s="60">
        <v>88328</v>
      </c>
      <c r="C588" s="60">
        <v>0</v>
      </c>
      <c r="D588" s="60">
        <v>88328</v>
      </c>
      <c r="E588" s="129">
        <v>100</v>
      </c>
    </row>
    <row r="589" spans="1:5" ht="15" customHeight="1" x14ac:dyDescent="0.25">
      <c r="A589" s="59" t="s">
        <v>41</v>
      </c>
      <c r="B589" s="60">
        <v>16991</v>
      </c>
      <c r="C589" s="60">
        <v>0</v>
      </c>
      <c r="D589" s="60">
        <v>16991</v>
      </c>
      <c r="E589" s="129">
        <v>100</v>
      </c>
    </row>
    <row r="590" spans="1:5" ht="15" customHeight="1" x14ac:dyDescent="0.25">
      <c r="A590" s="59" t="s">
        <v>14</v>
      </c>
      <c r="B590" s="60">
        <v>0</v>
      </c>
      <c r="C590" s="60">
        <v>2000</v>
      </c>
      <c r="D590" s="60">
        <v>2000</v>
      </c>
      <c r="E590" s="129">
        <v>0</v>
      </c>
    </row>
    <row r="591" spans="1:5" ht="15" customHeight="1" x14ac:dyDescent="0.25">
      <c r="A591" s="59" t="s">
        <v>48</v>
      </c>
      <c r="B591" s="60">
        <v>0</v>
      </c>
      <c r="C591" s="60">
        <v>2000</v>
      </c>
      <c r="D591" s="60">
        <v>2000</v>
      </c>
      <c r="E591" s="129">
        <v>0</v>
      </c>
    </row>
    <row r="592" spans="1:5" ht="15" customHeight="1" x14ac:dyDescent="0.25">
      <c r="A592" s="126" t="s">
        <v>213</v>
      </c>
      <c r="B592" s="127">
        <v>1174207</v>
      </c>
      <c r="C592" s="127">
        <v>143498</v>
      </c>
      <c r="D592" s="127">
        <v>1317705</v>
      </c>
      <c r="E592" s="128">
        <v>112.22</v>
      </c>
    </row>
    <row r="593" spans="1:5" ht="15" customHeight="1" x14ac:dyDescent="0.25">
      <c r="A593" s="120" t="s">
        <v>27</v>
      </c>
      <c r="B593" s="121">
        <v>22300</v>
      </c>
      <c r="C593" s="121">
        <v>9014</v>
      </c>
      <c r="D593" s="121">
        <v>31314</v>
      </c>
      <c r="E593" s="122">
        <v>140.41999999999999</v>
      </c>
    </row>
    <row r="594" spans="1:5" ht="15" customHeight="1" x14ac:dyDescent="0.25">
      <c r="A594" s="59" t="s">
        <v>13</v>
      </c>
      <c r="B594" s="60">
        <v>21800</v>
      </c>
      <c r="C594" s="60">
        <v>9139</v>
      </c>
      <c r="D594" s="60">
        <v>30939</v>
      </c>
      <c r="E594" s="129">
        <v>141.91999999999999</v>
      </c>
    </row>
    <row r="595" spans="1:5" s="119" customFormat="1" ht="15" customHeight="1" x14ac:dyDescent="0.25">
      <c r="A595" s="59" t="s">
        <v>40</v>
      </c>
      <c r="B595" s="60">
        <v>7300</v>
      </c>
      <c r="C595" s="60">
        <v>-1800</v>
      </c>
      <c r="D595" s="60">
        <v>5500</v>
      </c>
      <c r="E595" s="129">
        <v>75.34</v>
      </c>
    </row>
    <row r="596" spans="1:5" ht="15" customHeight="1" x14ac:dyDescent="0.25">
      <c r="A596" s="59" t="s">
        <v>41</v>
      </c>
      <c r="B596" s="60">
        <v>14500</v>
      </c>
      <c r="C596" s="60">
        <v>10939</v>
      </c>
      <c r="D596" s="60">
        <v>25439</v>
      </c>
      <c r="E596" s="129">
        <v>175.44</v>
      </c>
    </row>
    <row r="597" spans="1:5" ht="15" customHeight="1" x14ac:dyDescent="0.25">
      <c r="A597" s="59" t="s">
        <v>14</v>
      </c>
      <c r="B597" s="60">
        <v>500</v>
      </c>
      <c r="C597" s="60">
        <v>-125</v>
      </c>
      <c r="D597" s="60">
        <v>375</v>
      </c>
      <c r="E597" s="129">
        <v>75</v>
      </c>
    </row>
    <row r="598" spans="1:5" ht="15" customHeight="1" x14ac:dyDescent="0.25">
      <c r="A598" s="59" t="s">
        <v>48</v>
      </c>
      <c r="B598" s="60">
        <v>500</v>
      </c>
      <c r="C598" s="60">
        <v>-125</v>
      </c>
      <c r="D598" s="60">
        <v>375</v>
      </c>
      <c r="E598" s="129">
        <v>75</v>
      </c>
    </row>
    <row r="599" spans="1:5" ht="15" customHeight="1" x14ac:dyDescent="0.25">
      <c r="A599" s="120" t="s">
        <v>36</v>
      </c>
      <c r="B599" s="121">
        <v>69486</v>
      </c>
      <c r="C599" s="121">
        <v>11115</v>
      </c>
      <c r="D599" s="121">
        <v>80601</v>
      </c>
      <c r="E599" s="122">
        <v>116</v>
      </c>
    </row>
    <row r="600" spans="1:5" ht="15" customHeight="1" x14ac:dyDescent="0.25">
      <c r="A600" s="59" t="s">
        <v>13</v>
      </c>
      <c r="B600" s="60">
        <v>33424</v>
      </c>
      <c r="C600" s="60">
        <v>3215</v>
      </c>
      <c r="D600" s="60">
        <v>36639</v>
      </c>
      <c r="E600" s="129">
        <v>109.62</v>
      </c>
    </row>
    <row r="601" spans="1:5" s="119" customFormat="1" ht="15" customHeight="1" x14ac:dyDescent="0.25">
      <c r="A601" s="59" t="s">
        <v>41</v>
      </c>
      <c r="B601" s="60">
        <v>33424</v>
      </c>
      <c r="C601" s="60">
        <v>3215</v>
      </c>
      <c r="D601" s="60">
        <v>36639</v>
      </c>
      <c r="E601" s="129">
        <v>109.62</v>
      </c>
    </row>
    <row r="602" spans="1:5" s="119" customFormat="1" ht="15" customHeight="1" x14ac:dyDescent="0.25">
      <c r="A602" s="59" t="s">
        <v>14</v>
      </c>
      <c r="B602" s="60">
        <v>36062</v>
      </c>
      <c r="C602" s="60">
        <v>7900</v>
      </c>
      <c r="D602" s="60">
        <v>43962</v>
      </c>
      <c r="E602" s="129">
        <v>121.91</v>
      </c>
    </row>
    <row r="603" spans="1:5" ht="15" customHeight="1" x14ac:dyDescent="0.25">
      <c r="A603" s="59" t="s">
        <v>48</v>
      </c>
      <c r="B603" s="60">
        <v>36062</v>
      </c>
      <c r="C603" s="60">
        <v>7900</v>
      </c>
      <c r="D603" s="60">
        <v>43962</v>
      </c>
      <c r="E603" s="129">
        <v>121.91</v>
      </c>
    </row>
    <row r="604" spans="1:5" ht="15" customHeight="1" x14ac:dyDescent="0.25">
      <c r="A604" s="120" t="s">
        <v>33</v>
      </c>
      <c r="B604" s="121">
        <v>25301</v>
      </c>
      <c r="C604" s="121">
        <v>22200</v>
      </c>
      <c r="D604" s="121">
        <v>47501</v>
      </c>
      <c r="E604" s="122">
        <v>187.74</v>
      </c>
    </row>
    <row r="605" spans="1:5" ht="15" customHeight="1" x14ac:dyDescent="0.25">
      <c r="A605" s="59" t="s">
        <v>13</v>
      </c>
      <c r="B605" s="60">
        <v>20101</v>
      </c>
      <c r="C605" s="60">
        <v>21200</v>
      </c>
      <c r="D605" s="60">
        <v>41301</v>
      </c>
      <c r="E605" s="129">
        <v>205.47</v>
      </c>
    </row>
    <row r="606" spans="1:5" ht="15" customHeight="1" x14ac:dyDescent="0.25">
      <c r="A606" s="59" t="s">
        <v>41</v>
      </c>
      <c r="B606" s="60">
        <v>20101</v>
      </c>
      <c r="C606" s="60">
        <v>21200</v>
      </c>
      <c r="D606" s="60">
        <v>41301</v>
      </c>
      <c r="E606" s="129">
        <v>205.47</v>
      </c>
    </row>
    <row r="607" spans="1:5" s="119" customFormat="1" ht="15" customHeight="1" x14ac:dyDescent="0.25">
      <c r="A607" s="59" t="s">
        <v>14</v>
      </c>
      <c r="B607" s="60">
        <v>5200</v>
      </c>
      <c r="C607" s="60">
        <v>1000</v>
      </c>
      <c r="D607" s="60">
        <v>6200</v>
      </c>
      <c r="E607" s="129">
        <v>119.23</v>
      </c>
    </row>
    <row r="608" spans="1:5" ht="15" customHeight="1" x14ac:dyDescent="0.25">
      <c r="A608" s="59" t="s">
        <v>48</v>
      </c>
      <c r="B608" s="60">
        <v>5200</v>
      </c>
      <c r="C608" s="60">
        <v>1000</v>
      </c>
      <c r="D608" s="60">
        <v>6200</v>
      </c>
      <c r="E608" s="129">
        <v>119.23</v>
      </c>
    </row>
    <row r="609" spans="1:5" ht="15" customHeight="1" x14ac:dyDescent="0.25">
      <c r="A609" s="120" t="s">
        <v>31</v>
      </c>
      <c r="B609" s="121">
        <v>1036409</v>
      </c>
      <c r="C609" s="121">
        <v>92911</v>
      </c>
      <c r="D609" s="121">
        <v>1129320</v>
      </c>
      <c r="E609" s="122">
        <v>108.96</v>
      </c>
    </row>
    <row r="610" spans="1:5" ht="15" customHeight="1" x14ac:dyDescent="0.25">
      <c r="A610" s="59" t="s">
        <v>13</v>
      </c>
      <c r="B610" s="60">
        <v>667619</v>
      </c>
      <c r="C610" s="60">
        <v>62227</v>
      </c>
      <c r="D610" s="60">
        <v>729846</v>
      </c>
      <c r="E610" s="129">
        <v>109.32</v>
      </c>
    </row>
    <row r="611" spans="1:5" s="119" customFormat="1" ht="15" customHeight="1" x14ac:dyDescent="0.25">
      <c r="A611" s="59" t="s">
        <v>40</v>
      </c>
      <c r="B611" s="60">
        <v>26450</v>
      </c>
      <c r="C611" s="60">
        <v>-1010</v>
      </c>
      <c r="D611" s="60">
        <v>25440</v>
      </c>
      <c r="E611" s="129">
        <v>96.18</v>
      </c>
    </row>
    <row r="612" spans="1:5" ht="15" customHeight="1" x14ac:dyDescent="0.25">
      <c r="A612" s="59" t="s">
        <v>41</v>
      </c>
      <c r="B612" s="60">
        <v>114869</v>
      </c>
      <c r="C612" s="60">
        <v>19602</v>
      </c>
      <c r="D612" s="60">
        <v>134471</v>
      </c>
      <c r="E612" s="129">
        <v>117.06</v>
      </c>
    </row>
    <row r="613" spans="1:5" ht="15" customHeight="1" x14ac:dyDescent="0.25">
      <c r="A613" s="59" t="s">
        <v>45</v>
      </c>
      <c r="B613" s="60">
        <v>526300</v>
      </c>
      <c r="C613" s="60">
        <v>43635</v>
      </c>
      <c r="D613" s="60">
        <v>569935</v>
      </c>
      <c r="E613" s="129">
        <v>108.29</v>
      </c>
    </row>
    <row r="614" spans="1:5" ht="15" customHeight="1" x14ac:dyDescent="0.25">
      <c r="A614" s="59" t="s">
        <v>14</v>
      </c>
      <c r="B614" s="60">
        <v>368790</v>
      </c>
      <c r="C614" s="60">
        <v>30684</v>
      </c>
      <c r="D614" s="60">
        <v>399474</v>
      </c>
      <c r="E614" s="129">
        <v>108.32</v>
      </c>
    </row>
    <row r="615" spans="1:5" ht="15" customHeight="1" x14ac:dyDescent="0.25">
      <c r="A615" s="59" t="s">
        <v>48</v>
      </c>
      <c r="B615" s="60">
        <v>368790</v>
      </c>
      <c r="C615" s="60">
        <v>30684</v>
      </c>
      <c r="D615" s="60">
        <v>399474</v>
      </c>
      <c r="E615" s="129">
        <v>108.32</v>
      </c>
    </row>
    <row r="616" spans="1:5" ht="15" customHeight="1" x14ac:dyDescent="0.25">
      <c r="A616" s="120" t="s">
        <v>61</v>
      </c>
      <c r="B616" s="121">
        <v>13655</v>
      </c>
      <c r="C616" s="121">
        <v>7791</v>
      </c>
      <c r="D616" s="121">
        <v>21446</v>
      </c>
      <c r="E616" s="122">
        <v>157.06</v>
      </c>
    </row>
    <row r="617" spans="1:5" ht="15" customHeight="1" x14ac:dyDescent="0.25">
      <c r="A617" s="59" t="s">
        <v>13</v>
      </c>
      <c r="B617" s="60">
        <v>7795</v>
      </c>
      <c r="C617" s="60">
        <v>7866</v>
      </c>
      <c r="D617" s="60">
        <v>15661</v>
      </c>
      <c r="E617" s="129">
        <v>200.91</v>
      </c>
    </row>
    <row r="618" spans="1:5" ht="15" customHeight="1" x14ac:dyDescent="0.25">
      <c r="A618" s="59" t="s">
        <v>41</v>
      </c>
      <c r="B618" s="60">
        <v>7795</v>
      </c>
      <c r="C618" s="60">
        <v>7866</v>
      </c>
      <c r="D618" s="60">
        <v>15661</v>
      </c>
      <c r="E618" s="129">
        <v>200.91</v>
      </c>
    </row>
    <row r="619" spans="1:5" ht="15" customHeight="1" x14ac:dyDescent="0.25">
      <c r="A619" s="59" t="s">
        <v>14</v>
      </c>
      <c r="B619" s="60">
        <v>5860</v>
      </c>
      <c r="C619" s="60">
        <v>-75</v>
      </c>
      <c r="D619" s="60">
        <v>5785</v>
      </c>
      <c r="E619" s="129">
        <v>98.72</v>
      </c>
    </row>
    <row r="620" spans="1:5" ht="15" customHeight="1" x14ac:dyDescent="0.25">
      <c r="A620" s="59" t="s">
        <v>48</v>
      </c>
      <c r="B620" s="60">
        <v>5860</v>
      </c>
      <c r="C620" s="60">
        <v>-75</v>
      </c>
      <c r="D620" s="60">
        <v>5785</v>
      </c>
      <c r="E620" s="129">
        <v>98.72</v>
      </c>
    </row>
    <row r="621" spans="1:5" ht="15" customHeight="1" x14ac:dyDescent="0.25">
      <c r="A621" s="120" t="s">
        <v>38</v>
      </c>
      <c r="B621" s="121">
        <v>7056</v>
      </c>
      <c r="C621" s="121">
        <v>467</v>
      </c>
      <c r="D621" s="121">
        <v>7523</v>
      </c>
      <c r="E621" s="122">
        <v>106.62</v>
      </c>
    </row>
    <row r="622" spans="1:5" s="119" customFormat="1" ht="15" customHeight="1" x14ac:dyDescent="0.25">
      <c r="A622" s="59" t="s">
        <v>14</v>
      </c>
      <c r="B622" s="60">
        <v>7056</v>
      </c>
      <c r="C622" s="60">
        <v>467</v>
      </c>
      <c r="D622" s="60">
        <v>7523</v>
      </c>
      <c r="E622" s="129">
        <v>106.62</v>
      </c>
    </row>
    <row r="623" spans="1:5" ht="15" customHeight="1" x14ac:dyDescent="0.25">
      <c r="A623" s="59" t="s">
        <v>48</v>
      </c>
      <c r="B623" s="60">
        <v>7056</v>
      </c>
      <c r="C623" s="60">
        <v>467</v>
      </c>
      <c r="D623" s="60">
        <v>7523</v>
      </c>
      <c r="E623" s="129">
        <v>106.62</v>
      </c>
    </row>
    <row r="624" spans="1:5" ht="15" customHeight="1" x14ac:dyDescent="0.25">
      <c r="A624" s="126" t="s">
        <v>238</v>
      </c>
      <c r="B624" s="127">
        <v>1977585</v>
      </c>
      <c r="C624" s="127">
        <v>364898</v>
      </c>
      <c r="D624" s="127">
        <v>2342483</v>
      </c>
      <c r="E624" s="128">
        <v>118.45</v>
      </c>
    </row>
    <row r="625" spans="1:5" s="119" customFormat="1" ht="15" customHeight="1" x14ac:dyDescent="0.25">
      <c r="A625" s="120" t="s">
        <v>33</v>
      </c>
      <c r="B625" s="121">
        <v>230091</v>
      </c>
      <c r="C625" s="121">
        <v>-97134</v>
      </c>
      <c r="D625" s="121">
        <v>132957</v>
      </c>
      <c r="E625" s="122">
        <v>57.78</v>
      </c>
    </row>
    <row r="626" spans="1:5" ht="15" customHeight="1" x14ac:dyDescent="0.25">
      <c r="A626" s="59" t="s">
        <v>13</v>
      </c>
      <c r="B626" s="60">
        <v>230091</v>
      </c>
      <c r="C626" s="60">
        <v>-97134</v>
      </c>
      <c r="D626" s="60">
        <v>132957</v>
      </c>
      <c r="E626" s="129">
        <v>57.78</v>
      </c>
    </row>
    <row r="627" spans="1:5" ht="15" customHeight="1" x14ac:dyDescent="0.25">
      <c r="A627" s="59" t="s">
        <v>41</v>
      </c>
      <c r="B627" s="60">
        <v>230091</v>
      </c>
      <c r="C627" s="60">
        <v>-97134</v>
      </c>
      <c r="D627" s="60">
        <v>132957</v>
      </c>
      <c r="E627" s="129">
        <v>57.78</v>
      </c>
    </row>
    <row r="628" spans="1:5" ht="15" customHeight="1" x14ac:dyDescent="0.25">
      <c r="A628" s="120" t="s">
        <v>31</v>
      </c>
      <c r="B628" s="121">
        <v>1747494</v>
      </c>
      <c r="C628" s="121">
        <v>462032</v>
      </c>
      <c r="D628" s="121">
        <v>2209526</v>
      </c>
      <c r="E628" s="122">
        <v>126.44</v>
      </c>
    </row>
    <row r="629" spans="1:5" s="119" customFormat="1" ht="15" customHeight="1" x14ac:dyDescent="0.25">
      <c r="A629" s="59" t="s">
        <v>13</v>
      </c>
      <c r="B629" s="60">
        <v>1747494</v>
      </c>
      <c r="C629" s="60">
        <v>462032</v>
      </c>
      <c r="D629" s="60">
        <v>2209526</v>
      </c>
      <c r="E629" s="129">
        <v>126.44</v>
      </c>
    </row>
    <row r="630" spans="1:5" ht="15" customHeight="1" x14ac:dyDescent="0.25">
      <c r="A630" s="59" t="s">
        <v>41</v>
      </c>
      <c r="B630" s="60">
        <v>1747494</v>
      </c>
      <c r="C630" s="60">
        <v>462032</v>
      </c>
      <c r="D630" s="60">
        <v>2209526</v>
      </c>
      <c r="E630" s="129">
        <v>126.44</v>
      </c>
    </row>
    <row r="631" spans="1:5" ht="15" customHeight="1" x14ac:dyDescent="0.25">
      <c r="A631" s="126" t="s">
        <v>239</v>
      </c>
      <c r="B631" s="127">
        <v>2113972</v>
      </c>
      <c r="C631" s="127">
        <v>244648</v>
      </c>
      <c r="D631" s="127">
        <v>2358620</v>
      </c>
      <c r="E631" s="128">
        <v>111.57</v>
      </c>
    </row>
    <row r="632" spans="1:5" ht="15" customHeight="1" x14ac:dyDescent="0.25">
      <c r="A632" s="120" t="s">
        <v>27</v>
      </c>
      <c r="B632" s="121">
        <v>480000</v>
      </c>
      <c r="C632" s="121">
        <v>30000</v>
      </c>
      <c r="D632" s="121">
        <v>510000</v>
      </c>
      <c r="E632" s="122">
        <v>106.25</v>
      </c>
    </row>
    <row r="633" spans="1:5" s="119" customFormat="1" ht="15" customHeight="1" x14ac:dyDescent="0.25">
      <c r="A633" s="59" t="s">
        <v>13</v>
      </c>
      <c r="B633" s="60">
        <v>480000</v>
      </c>
      <c r="C633" s="60">
        <v>30000</v>
      </c>
      <c r="D633" s="60">
        <v>510000</v>
      </c>
      <c r="E633" s="129">
        <v>106.25</v>
      </c>
    </row>
    <row r="634" spans="1:5" ht="15" customHeight="1" x14ac:dyDescent="0.25">
      <c r="A634" s="59" t="s">
        <v>40</v>
      </c>
      <c r="B634" s="60">
        <v>277724</v>
      </c>
      <c r="C634" s="60">
        <v>19240</v>
      </c>
      <c r="D634" s="60">
        <v>296964</v>
      </c>
      <c r="E634" s="129">
        <v>106.93</v>
      </c>
    </row>
    <row r="635" spans="1:5" ht="15" customHeight="1" x14ac:dyDescent="0.25">
      <c r="A635" s="59" t="s">
        <v>41</v>
      </c>
      <c r="B635" s="60">
        <v>202276</v>
      </c>
      <c r="C635" s="60">
        <v>10760</v>
      </c>
      <c r="D635" s="60">
        <v>213036</v>
      </c>
      <c r="E635" s="129">
        <v>105.32</v>
      </c>
    </row>
    <row r="636" spans="1:5" ht="15" customHeight="1" x14ac:dyDescent="0.25">
      <c r="A636" s="120" t="s">
        <v>33</v>
      </c>
      <c r="B636" s="121">
        <v>520616</v>
      </c>
      <c r="C636" s="121">
        <v>-27081</v>
      </c>
      <c r="D636" s="121">
        <v>493535</v>
      </c>
      <c r="E636" s="122">
        <v>94.8</v>
      </c>
    </row>
    <row r="637" spans="1:5" ht="15" customHeight="1" x14ac:dyDescent="0.25">
      <c r="A637" s="59" t="s">
        <v>13</v>
      </c>
      <c r="B637" s="60">
        <v>517616</v>
      </c>
      <c r="C637" s="60">
        <v>-27081</v>
      </c>
      <c r="D637" s="60">
        <v>490535</v>
      </c>
      <c r="E637" s="129">
        <v>94.77</v>
      </c>
    </row>
    <row r="638" spans="1:5" s="119" customFormat="1" ht="15" customHeight="1" x14ac:dyDescent="0.25">
      <c r="A638" s="59" t="s">
        <v>40</v>
      </c>
      <c r="B638" s="60">
        <v>131940</v>
      </c>
      <c r="C638" s="60">
        <v>-433</v>
      </c>
      <c r="D638" s="60">
        <v>131507</v>
      </c>
      <c r="E638" s="129">
        <v>99.67</v>
      </c>
    </row>
    <row r="639" spans="1:5" ht="15" customHeight="1" x14ac:dyDescent="0.25">
      <c r="A639" s="59" t="s">
        <v>41</v>
      </c>
      <c r="B639" s="60">
        <v>385676</v>
      </c>
      <c r="C639" s="60">
        <v>-26648</v>
      </c>
      <c r="D639" s="60">
        <v>359028</v>
      </c>
      <c r="E639" s="129">
        <v>93.09</v>
      </c>
    </row>
    <row r="640" spans="1:5" ht="15" customHeight="1" x14ac:dyDescent="0.25">
      <c r="A640" s="59" t="s">
        <v>14</v>
      </c>
      <c r="B640" s="60">
        <v>3000</v>
      </c>
      <c r="C640" s="60">
        <v>0</v>
      </c>
      <c r="D640" s="60">
        <v>3000</v>
      </c>
      <c r="E640" s="129">
        <v>100</v>
      </c>
    </row>
    <row r="641" spans="1:5" ht="15" customHeight="1" x14ac:dyDescent="0.25">
      <c r="A641" s="59" t="s">
        <v>48</v>
      </c>
      <c r="B641" s="60">
        <v>3000</v>
      </c>
      <c r="C641" s="60">
        <v>0</v>
      </c>
      <c r="D641" s="60">
        <v>3000</v>
      </c>
      <c r="E641" s="129">
        <v>100</v>
      </c>
    </row>
    <row r="642" spans="1:5" s="119" customFormat="1" ht="15" customHeight="1" x14ac:dyDescent="0.25">
      <c r="A642" s="120" t="s">
        <v>31</v>
      </c>
      <c r="B642" s="121">
        <v>1113356</v>
      </c>
      <c r="C642" s="121">
        <v>241729</v>
      </c>
      <c r="D642" s="121">
        <v>1355085</v>
      </c>
      <c r="E642" s="122">
        <v>121.71</v>
      </c>
    </row>
    <row r="643" spans="1:5" ht="15" customHeight="1" x14ac:dyDescent="0.25">
      <c r="A643" s="59" t="s">
        <v>13</v>
      </c>
      <c r="B643" s="60">
        <v>1113356</v>
      </c>
      <c r="C643" s="60">
        <v>241729</v>
      </c>
      <c r="D643" s="60">
        <v>1355085</v>
      </c>
      <c r="E643" s="129">
        <v>121.71</v>
      </c>
    </row>
    <row r="644" spans="1:5" ht="15" customHeight="1" x14ac:dyDescent="0.25">
      <c r="A644" s="59" t="s">
        <v>40</v>
      </c>
      <c r="B644" s="60">
        <v>1059175</v>
      </c>
      <c r="C644" s="60">
        <v>242143</v>
      </c>
      <c r="D644" s="60">
        <v>1301318</v>
      </c>
      <c r="E644" s="129">
        <v>122.86</v>
      </c>
    </row>
    <row r="645" spans="1:5" s="119" customFormat="1" ht="15" customHeight="1" x14ac:dyDescent="0.25">
      <c r="A645" s="59" t="s">
        <v>41</v>
      </c>
      <c r="B645" s="60">
        <v>54181</v>
      </c>
      <c r="C645" s="60">
        <v>-414</v>
      </c>
      <c r="D645" s="60">
        <v>53767</v>
      </c>
      <c r="E645" s="129">
        <v>99.24</v>
      </c>
    </row>
    <row r="646" spans="1:5" ht="15" customHeight="1" x14ac:dyDescent="0.25">
      <c r="A646" s="126" t="s">
        <v>240</v>
      </c>
      <c r="B646" s="127">
        <v>50400</v>
      </c>
      <c r="C646" s="127">
        <v>-29</v>
      </c>
      <c r="D646" s="127">
        <v>50371</v>
      </c>
      <c r="E646" s="128">
        <v>99.94</v>
      </c>
    </row>
    <row r="647" spans="1:5" ht="15" customHeight="1" x14ac:dyDescent="0.25">
      <c r="A647" s="120" t="s">
        <v>27</v>
      </c>
      <c r="B647" s="121">
        <v>50400</v>
      </c>
      <c r="C647" s="121">
        <v>-29</v>
      </c>
      <c r="D647" s="121">
        <v>50371</v>
      </c>
      <c r="E647" s="122">
        <v>99.94</v>
      </c>
    </row>
    <row r="648" spans="1:5" ht="15" customHeight="1" x14ac:dyDescent="0.25">
      <c r="A648" s="59" t="s">
        <v>13</v>
      </c>
      <c r="B648" s="60">
        <v>32975</v>
      </c>
      <c r="C648" s="60">
        <v>171</v>
      </c>
      <c r="D648" s="60">
        <v>33146</v>
      </c>
      <c r="E648" s="129">
        <v>100.52</v>
      </c>
    </row>
    <row r="649" spans="1:5" ht="15" customHeight="1" x14ac:dyDescent="0.25">
      <c r="A649" s="59" t="s">
        <v>41</v>
      </c>
      <c r="B649" s="60">
        <v>32975</v>
      </c>
      <c r="C649" s="60">
        <v>171</v>
      </c>
      <c r="D649" s="60">
        <v>33146</v>
      </c>
      <c r="E649" s="129">
        <v>100.52</v>
      </c>
    </row>
    <row r="650" spans="1:5" s="119" customFormat="1" ht="15" customHeight="1" x14ac:dyDescent="0.25">
      <c r="A650" s="59" t="s">
        <v>14</v>
      </c>
      <c r="B650" s="60">
        <v>17425</v>
      </c>
      <c r="C650" s="60">
        <v>-200</v>
      </c>
      <c r="D650" s="60">
        <v>17225</v>
      </c>
      <c r="E650" s="129">
        <v>98.85</v>
      </c>
    </row>
    <row r="651" spans="1:5" ht="15" customHeight="1" x14ac:dyDescent="0.25">
      <c r="A651" s="59" t="s">
        <v>48</v>
      </c>
      <c r="B651" s="60">
        <v>17425</v>
      </c>
      <c r="C651" s="60">
        <v>-200</v>
      </c>
      <c r="D651" s="60">
        <v>17225</v>
      </c>
      <c r="E651" s="129">
        <v>98.85</v>
      </c>
    </row>
    <row r="652" spans="1:5" ht="15" customHeight="1" x14ac:dyDescent="0.25">
      <c r="A652" s="126" t="s">
        <v>217</v>
      </c>
      <c r="B652" s="127">
        <v>3412</v>
      </c>
      <c r="C652" s="127">
        <v>9139</v>
      </c>
      <c r="D652" s="127">
        <v>12551</v>
      </c>
      <c r="E652" s="128">
        <v>367.85</v>
      </c>
    </row>
    <row r="653" spans="1:5" ht="15" customHeight="1" x14ac:dyDescent="0.25">
      <c r="A653" s="120" t="s">
        <v>36</v>
      </c>
      <c r="B653" s="121">
        <v>0</v>
      </c>
      <c r="C653" s="121">
        <v>50</v>
      </c>
      <c r="D653" s="121">
        <v>50</v>
      </c>
      <c r="E653" s="122">
        <v>0</v>
      </c>
    </row>
    <row r="654" spans="1:5" s="119" customFormat="1" ht="15" customHeight="1" x14ac:dyDescent="0.25">
      <c r="A654" s="59" t="s">
        <v>13</v>
      </c>
      <c r="B654" s="60">
        <v>0</v>
      </c>
      <c r="C654" s="60">
        <v>50</v>
      </c>
      <c r="D654" s="60">
        <v>50</v>
      </c>
      <c r="E654" s="129">
        <v>0</v>
      </c>
    </row>
    <row r="655" spans="1:5" ht="15" customHeight="1" x14ac:dyDescent="0.25">
      <c r="A655" s="59" t="s">
        <v>46</v>
      </c>
      <c r="B655" s="60">
        <v>0</v>
      </c>
      <c r="C655" s="60">
        <v>50</v>
      </c>
      <c r="D655" s="60">
        <v>50</v>
      </c>
      <c r="E655" s="129">
        <v>0</v>
      </c>
    </row>
    <row r="656" spans="1:5" ht="15" customHeight="1" x14ac:dyDescent="0.25">
      <c r="A656" s="120" t="s">
        <v>31</v>
      </c>
      <c r="B656" s="121">
        <v>3412</v>
      </c>
      <c r="C656" s="121">
        <v>9089</v>
      </c>
      <c r="D656" s="121">
        <v>12501</v>
      </c>
      <c r="E656" s="122">
        <v>366.38</v>
      </c>
    </row>
    <row r="657" spans="1:5" ht="15" customHeight="1" x14ac:dyDescent="0.25">
      <c r="A657" s="59" t="s">
        <v>13</v>
      </c>
      <c r="B657" s="60">
        <v>3412</v>
      </c>
      <c r="C657" s="60">
        <v>9089</v>
      </c>
      <c r="D657" s="60">
        <v>12501</v>
      </c>
      <c r="E657" s="129">
        <v>366.38</v>
      </c>
    </row>
    <row r="658" spans="1:5" ht="15" customHeight="1" x14ac:dyDescent="0.25">
      <c r="A658" s="59" t="s">
        <v>46</v>
      </c>
      <c r="B658" s="60">
        <v>3412</v>
      </c>
      <c r="C658" s="60">
        <v>9089</v>
      </c>
      <c r="D658" s="60">
        <v>12501</v>
      </c>
      <c r="E658" s="129">
        <v>366.38</v>
      </c>
    </row>
    <row r="659" spans="1:5" s="119" customFormat="1" ht="15" customHeight="1" x14ac:dyDescent="0.25">
      <c r="A659" s="126" t="s">
        <v>241</v>
      </c>
      <c r="B659" s="127">
        <v>0</v>
      </c>
      <c r="C659" s="127">
        <v>50000</v>
      </c>
      <c r="D659" s="127">
        <v>50000</v>
      </c>
      <c r="E659" s="128">
        <v>0</v>
      </c>
    </row>
    <row r="660" spans="1:5" ht="15" customHeight="1" x14ac:dyDescent="0.25">
      <c r="A660" s="120" t="s">
        <v>27</v>
      </c>
      <c r="B660" s="121">
        <v>0</v>
      </c>
      <c r="C660" s="121">
        <v>50000</v>
      </c>
      <c r="D660" s="121">
        <v>50000</v>
      </c>
      <c r="E660" s="122">
        <v>0</v>
      </c>
    </row>
    <row r="661" spans="1:5" ht="15" customHeight="1" x14ac:dyDescent="0.25">
      <c r="A661" s="59" t="s">
        <v>13</v>
      </c>
      <c r="B661" s="60">
        <v>0</v>
      </c>
      <c r="C661" s="60">
        <v>50000</v>
      </c>
      <c r="D661" s="60">
        <v>50000</v>
      </c>
      <c r="E661" s="129">
        <v>0</v>
      </c>
    </row>
    <row r="662" spans="1:5" ht="15" customHeight="1" x14ac:dyDescent="0.25">
      <c r="A662" s="59" t="s">
        <v>41</v>
      </c>
      <c r="B662" s="60">
        <v>0</v>
      </c>
      <c r="C662" s="60">
        <v>50000</v>
      </c>
      <c r="D662" s="60">
        <v>50000</v>
      </c>
      <c r="E662" s="129">
        <v>0</v>
      </c>
    </row>
    <row r="663" spans="1:5" ht="15" customHeight="1" x14ac:dyDescent="0.25">
      <c r="A663" s="126" t="s">
        <v>242</v>
      </c>
      <c r="B663" s="127">
        <v>25000</v>
      </c>
      <c r="C663" s="127">
        <v>1785086</v>
      </c>
      <c r="D663" s="127">
        <v>1810086</v>
      </c>
      <c r="E663" s="128">
        <v>7240.34</v>
      </c>
    </row>
    <row r="664" spans="1:5" ht="15" customHeight="1" x14ac:dyDescent="0.25">
      <c r="A664" s="120" t="s">
        <v>27</v>
      </c>
      <c r="B664" s="121">
        <v>25000</v>
      </c>
      <c r="C664" s="121">
        <v>52784</v>
      </c>
      <c r="D664" s="121">
        <v>77784</v>
      </c>
      <c r="E664" s="122">
        <v>311.14</v>
      </c>
    </row>
    <row r="665" spans="1:5" s="119" customFormat="1" ht="15" customHeight="1" x14ac:dyDescent="0.25">
      <c r="A665" s="59" t="s">
        <v>13</v>
      </c>
      <c r="B665" s="60">
        <v>24500</v>
      </c>
      <c r="C665" s="60">
        <v>13500</v>
      </c>
      <c r="D665" s="60">
        <v>38000</v>
      </c>
      <c r="E665" s="129">
        <v>155.1</v>
      </c>
    </row>
    <row r="666" spans="1:5" ht="15" customHeight="1" x14ac:dyDescent="0.25">
      <c r="A666" s="59" t="s">
        <v>41</v>
      </c>
      <c r="B666" s="60">
        <v>24500</v>
      </c>
      <c r="C666" s="60">
        <v>13500</v>
      </c>
      <c r="D666" s="60">
        <v>38000</v>
      </c>
      <c r="E666" s="129">
        <v>155.1</v>
      </c>
    </row>
    <row r="667" spans="1:5" ht="15" customHeight="1" x14ac:dyDescent="0.25">
      <c r="A667" s="59" t="s">
        <v>14</v>
      </c>
      <c r="B667" s="60">
        <v>500</v>
      </c>
      <c r="C667" s="60">
        <v>39284</v>
      </c>
      <c r="D667" s="60">
        <v>39784</v>
      </c>
      <c r="E667" s="129">
        <v>7956.8</v>
      </c>
    </row>
    <row r="668" spans="1:5" ht="15" customHeight="1" x14ac:dyDescent="0.25">
      <c r="A668" s="59" t="s">
        <v>48</v>
      </c>
      <c r="B668" s="60">
        <v>0</v>
      </c>
      <c r="C668" s="60">
        <v>17784</v>
      </c>
      <c r="D668" s="60">
        <v>17784</v>
      </c>
      <c r="E668" s="129">
        <v>0</v>
      </c>
    </row>
    <row r="669" spans="1:5" ht="15" customHeight="1" x14ac:dyDescent="0.25">
      <c r="A669" s="59" t="s">
        <v>50</v>
      </c>
      <c r="B669" s="60">
        <v>500</v>
      </c>
      <c r="C669" s="60">
        <v>21500</v>
      </c>
      <c r="D669" s="60">
        <v>22000</v>
      </c>
      <c r="E669" s="129">
        <v>4400</v>
      </c>
    </row>
    <row r="670" spans="1:5" ht="15" customHeight="1" x14ac:dyDescent="0.25">
      <c r="A670" s="120" t="s">
        <v>31</v>
      </c>
      <c r="B670" s="121">
        <v>0</v>
      </c>
      <c r="C670" s="121">
        <v>1732302</v>
      </c>
      <c r="D670" s="121">
        <v>1732302</v>
      </c>
      <c r="E670" s="122">
        <v>0</v>
      </c>
    </row>
    <row r="671" spans="1:5" ht="15" customHeight="1" x14ac:dyDescent="0.25">
      <c r="A671" s="59" t="s">
        <v>13</v>
      </c>
      <c r="B671" s="60">
        <v>0</v>
      </c>
      <c r="C671" s="60">
        <v>461039</v>
      </c>
      <c r="D671" s="60">
        <v>461039</v>
      </c>
      <c r="E671" s="129">
        <v>0</v>
      </c>
    </row>
    <row r="672" spans="1:5" s="119" customFormat="1" ht="15" customHeight="1" x14ac:dyDescent="0.25">
      <c r="A672" s="59" t="s">
        <v>41</v>
      </c>
      <c r="B672" s="60">
        <v>0</v>
      </c>
      <c r="C672" s="60">
        <v>460039</v>
      </c>
      <c r="D672" s="60">
        <v>460039</v>
      </c>
      <c r="E672" s="129">
        <v>0</v>
      </c>
    </row>
    <row r="673" spans="1:5" ht="15" customHeight="1" x14ac:dyDescent="0.25">
      <c r="A673" s="59" t="s">
        <v>42</v>
      </c>
      <c r="B673" s="60">
        <v>0</v>
      </c>
      <c r="C673" s="60">
        <v>1000</v>
      </c>
      <c r="D673" s="60">
        <v>1000</v>
      </c>
      <c r="E673" s="129">
        <v>0</v>
      </c>
    </row>
    <row r="674" spans="1:5" ht="15" customHeight="1" x14ac:dyDescent="0.25">
      <c r="A674" s="59" t="s">
        <v>14</v>
      </c>
      <c r="B674" s="60">
        <v>0</v>
      </c>
      <c r="C674" s="60">
        <v>1271263</v>
      </c>
      <c r="D674" s="60">
        <v>1271263</v>
      </c>
      <c r="E674" s="129">
        <v>0</v>
      </c>
    </row>
    <row r="675" spans="1:5" ht="15" customHeight="1" x14ac:dyDescent="0.25">
      <c r="A675" s="59" t="s">
        <v>48</v>
      </c>
      <c r="B675" s="60">
        <v>0</v>
      </c>
      <c r="C675" s="60">
        <v>760087</v>
      </c>
      <c r="D675" s="60">
        <v>760087</v>
      </c>
      <c r="E675" s="129">
        <v>0</v>
      </c>
    </row>
    <row r="676" spans="1:5" ht="15" customHeight="1" x14ac:dyDescent="0.25">
      <c r="A676" s="59" t="s">
        <v>50</v>
      </c>
      <c r="B676" s="60">
        <v>0</v>
      </c>
      <c r="C676" s="60">
        <v>511176</v>
      </c>
      <c r="D676" s="60">
        <v>511176</v>
      </c>
      <c r="E676" s="129">
        <v>0</v>
      </c>
    </row>
    <row r="677" spans="1:5" s="119" customFormat="1" ht="15" customHeight="1" x14ac:dyDescent="0.25">
      <c r="A677" s="126" t="s">
        <v>243</v>
      </c>
      <c r="B677" s="127">
        <v>0</v>
      </c>
      <c r="C677" s="127">
        <v>3000</v>
      </c>
      <c r="D677" s="127">
        <v>3000</v>
      </c>
      <c r="E677" s="128">
        <v>0</v>
      </c>
    </row>
    <row r="678" spans="1:5" ht="15" customHeight="1" x14ac:dyDescent="0.25">
      <c r="A678" s="120" t="s">
        <v>31</v>
      </c>
      <c r="B678" s="121">
        <v>0</v>
      </c>
      <c r="C678" s="121">
        <v>3000</v>
      </c>
      <c r="D678" s="121">
        <v>3000</v>
      </c>
      <c r="E678" s="122">
        <v>0</v>
      </c>
    </row>
    <row r="679" spans="1:5" ht="15" customHeight="1" x14ac:dyDescent="0.25">
      <c r="A679" s="59" t="s">
        <v>13</v>
      </c>
      <c r="B679" s="60">
        <v>0</v>
      </c>
      <c r="C679" s="60">
        <v>3000</v>
      </c>
      <c r="D679" s="60">
        <v>3000</v>
      </c>
      <c r="E679" s="129">
        <v>0</v>
      </c>
    </row>
    <row r="680" spans="1:5" ht="15" customHeight="1" x14ac:dyDescent="0.25">
      <c r="A680" s="59" t="s">
        <v>40</v>
      </c>
      <c r="B680" s="60">
        <v>0</v>
      </c>
      <c r="C680" s="60">
        <v>996</v>
      </c>
      <c r="D680" s="60">
        <v>996</v>
      </c>
      <c r="E680" s="129">
        <v>0</v>
      </c>
    </row>
    <row r="681" spans="1:5" ht="15" customHeight="1" x14ac:dyDescent="0.25">
      <c r="A681" s="59" t="s">
        <v>41</v>
      </c>
      <c r="B681" s="60">
        <v>0</v>
      </c>
      <c r="C681" s="60">
        <v>2004</v>
      </c>
      <c r="D681" s="60">
        <v>2004</v>
      </c>
      <c r="E681" s="129">
        <v>0</v>
      </c>
    </row>
    <row r="682" spans="1:5" ht="15" customHeight="1" x14ac:dyDescent="0.25">
      <c r="A682" s="123" t="s">
        <v>220</v>
      </c>
      <c r="B682" s="124">
        <v>286397</v>
      </c>
      <c r="C682" s="124">
        <v>-31703</v>
      </c>
      <c r="D682" s="124">
        <v>254694</v>
      </c>
      <c r="E682" s="125">
        <v>88.93</v>
      </c>
    </row>
    <row r="683" spans="1:5" ht="15" customHeight="1" x14ac:dyDescent="0.25">
      <c r="A683" s="126" t="s">
        <v>221</v>
      </c>
      <c r="B683" s="127">
        <v>286397</v>
      </c>
      <c r="C683" s="127">
        <v>-31703</v>
      </c>
      <c r="D683" s="127">
        <v>254694</v>
      </c>
      <c r="E683" s="128">
        <v>88.93</v>
      </c>
    </row>
    <row r="684" spans="1:5" s="119" customFormat="1" ht="15" customHeight="1" x14ac:dyDescent="0.25">
      <c r="A684" s="120" t="s">
        <v>27</v>
      </c>
      <c r="B684" s="121">
        <v>286397</v>
      </c>
      <c r="C684" s="121">
        <v>-35453</v>
      </c>
      <c r="D684" s="121">
        <v>250944</v>
      </c>
      <c r="E684" s="122">
        <v>87.62</v>
      </c>
    </row>
    <row r="685" spans="1:5" ht="15" customHeight="1" x14ac:dyDescent="0.25">
      <c r="A685" s="59" t="s">
        <v>13</v>
      </c>
      <c r="B685" s="60">
        <v>65397</v>
      </c>
      <c r="C685" s="60">
        <v>-58897</v>
      </c>
      <c r="D685" s="60">
        <v>6500</v>
      </c>
      <c r="E685" s="129">
        <v>9.94</v>
      </c>
    </row>
    <row r="686" spans="1:5" ht="15" customHeight="1" x14ac:dyDescent="0.25">
      <c r="A686" s="59" t="s">
        <v>41</v>
      </c>
      <c r="B686" s="60">
        <v>65397</v>
      </c>
      <c r="C686" s="60">
        <v>-58897</v>
      </c>
      <c r="D686" s="60">
        <v>6500</v>
      </c>
      <c r="E686" s="129">
        <v>9.94</v>
      </c>
    </row>
    <row r="687" spans="1:5" ht="15" customHeight="1" x14ac:dyDescent="0.25">
      <c r="A687" s="59" t="s">
        <v>14</v>
      </c>
      <c r="B687" s="60">
        <v>221000</v>
      </c>
      <c r="C687" s="60">
        <v>23444</v>
      </c>
      <c r="D687" s="60">
        <v>244444</v>
      </c>
      <c r="E687" s="129">
        <v>110.61</v>
      </c>
    </row>
    <row r="688" spans="1:5" ht="15" customHeight="1" x14ac:dyDescent="0.25">
      <c r="A688" s="59" t="s">
        <v>48</v>
      </c>
      <c r="B688" s="60">
        <v>5000</v>
      </c>
      <c r="C688" s="60">
        <v>30000</v>
      </c>
      <c r="D688" s="60">
        <v>35000</v>
      </c>
      <c r="E688" s="129">
        <v>700</v>
      </c>
    </row>
    <row r="689" spans="1:5" s="119" customFormat="1" ht="15" customHeight="1" x14ac:dyDescent="0.25">
      <c r="A689" s="59" t="s">
        <v>50</v>
      </c>
      <c r="B689" s="60">
        <v>216000</v>
      </c>
      <c r="C689" s="60">
        <v>-6556</v>
      </c>
      <c r="D689" s="60">
        <v>209444</v>
      </c>
      <c r="E689" s="129">
        <v>96.96</v>
      </c>
    </row>
    <row r="690" spans="1:5" ht="15" customHeight="1" x14ac:dyDescent="0.25">
      <c r="A690" s="120" t="s">
        <v>31</v>
      </c>
      <c r="B690" s="121">
        <v>0</v>
      </c>
      <c r="C690" s="121">
        <v>3750</v>
      </c>
      <c r="D690" s="121">
        <v>3750</v>
      </c>
      <c r="E690" s="122">
        <v>0</v>
      </c>
    </row>
    <row r="691" spans="1:5" ht="15" customHeight="1" x14ac:dyDescent="0.25">
      <c r="A691" s="59" t="s">
        <v>14</v>
      </c>
      <c r="B691" s="60">
        <v>0</v>
      </c>
      <c r="C691" s="60">
        <v>3750</v>
      </c>
      <c r="D691" s="60">
        <v>3750</v>
      </c>
      <c r="E691" s="129">
        <v>0</v>
      </c>
    </row>
    <row r="692" spans="1:5" ht="15" customHeight="1" x14ac:dyDescent="0.25">
      <c r="A692" s="59" t="s">
        <v>50</v>
      </c>
      <c r="B692" s="60">
        <v>0</v>
      </c>
      <c r="C692" s="60">
        <v>3750</v>
      </c>
      <c r="D692" s="60">
        <v>3750</v>
      </c>
      <c r="E692" s="129">
        <v>0</v>
      </c>
    </row>
    <row r="693" spans="1:5" s="119" customFormat="1" ht="15" customHeight="1" x14ac:dyDescent="0.25">
      <c r="A693" s="123" t="s">
        <v>244</v>
      </c>
      <c r="B693" s="124">
        <v>40495193</v>
      </c>
      <c r="C693" s="124">
        <v>7396069</v>
      </c>
      <c r="D693" s="124">
        <v>47891262</v>
      </c>
      <c r="E693" s="125">
        <v>118.26</v>
      </c>
    </row>
    <row r="694" spans="1:5" ht="15" customHeight="1" x14ac:dyDescent="0.25">
      <c r="A694" s="126" t="s">
        <v>245</v>
      </c>
      <c r="B694" s="127">
        <v>37660669</v>
      </c>
      <c r="C694" s="127">
        <v>7669257</v>
      </c>
      <c r="D694" s="127">
        <v>45329926</v>
      </c>
      <c r="E694" s="128">
        <v>120.36</v>
      </c>
    </row>
    <row r="695" spans="1:5" ht="15" customHeight="1" x14ac:dyDescent="0.25">
      <c r="A695" s="120" t="s">
        <v>36</v>
      </c>
      <c r="B695" s="121">
        <v>110751</v>
      </c>
      <c r="C695" s="121">
        <v>109586</v>
      </c>
      <c r="D695" s="121">
        <v>220337</v>
      </c>
      <c r="E695" s="122">
        <v>198.95</v>
      </c>
    </row>
    <row r="696" spans="1:5" s="119" customFormat="1" ht="15" customHeight="1" x14ac:dyDescent="0.25">
      <c r="A696" s="59" t="s">
        <v>13</v>
      </c>
      <c r="B696" s="60">
        <v>110751</v>
      </c>
      <c r="C696" s="60">
        <v>109586</v>
      </c>
      <c r="D696" s="60">
        <v>220337</v>
      </c>
      <c r="E696" s="129">
        <v>198.95</v>
      </c>
    </row>
    <row r="697" spans="1:5" ht="15" customHeight="1" x14ac:dyDescent="0.25">
      <c r="A697" s="59" t="s">
        <v>40</v>
      </c>
      <c r="B697" s="60">
        <v>0</v>
      </c>
      <c r="C697" s="60">
        <v>1000</v>
      </c>
      <c r="D697" s="60">
        <v>1000</v>
      </c>
      <c r="E697" s="129">
        <v>0</v>
      </c>
    </row>
    <row r="698" spans="1:5" ht="15" customHeight="1" x14ac:dyDescent="0.25">
      <c r="A698" s="59" t="s">
        <v>41</v>
      </c>
      <c r="B698" s="60">
        <v>109551</v>
      </c>
      <c r="C698" s="60">
        <v>107986</v>
      </c>
      <c r="D698" s="60">
        <v>217537</v>
      </c>
      <c r="E698" s="129">
        <v>198.57</v>
      </c>
    </row>
    <row r="699" spans="1:5" ht="15" customHeight="1" x14ac:dyDescent="0.25">
      <c r="A699" s="59" t="s">
        <v>42</v>
      </c>
      <c r="B699" s="60">
        <v>1000</v>
      </c>
      <c r="C699" s="60">
        <v>200</v>
      </c>
      <c r="D699" s="60">
        <v>1200</v>
      </c>
      <c r="E699" s="129">
        <v>120</v>
      </c>
    </row>
    <row r="700" spans="1:5" ht="15" customHeight="1" x14ac:dyDescent="0.25">
      <c r="A700" s="59" t="s">
        <v>45</v>
      </c>
      <c r="B700" s="60">
        <v>200</v>
      </c>
      <c r="C700" s="60">
        <v>0</v>
      </c>
      <c r="D700" s="60">
        <v>200</v>
      </c>
      <c r="E700" s="129">
        <v>100</v>
      </c>
    </row>
    <row r="701" spans="1:5" s="119" customFormat="1" ht="15" customHeight="1" x14ac:dyDescent="0.25">
      <c r="A701" s="59" t="s">
        <v>46</v>
      </c>
      <c r="B701" s="60">
        <v>0</v>
      </c>
      <c r="C701" s="60">
        <v>400</v>
      </c>
      <c r="D701" s="60">
        <v>400</v>
      </c>
      <c r="E701" s="129">
        <v>0</v>
      </c>
    </row>
    <row r="702" spans="1:5" ht="15" customHeight="1" x14ac:dyDescent="0.25">
      <c r="A702" s="120" t="s">
        <v>33</v>
      </c>
      <c r="B702" s="121">
        <v>226374</v>
      </c>
      <c r="C702" s="121">
        <v>6671</v>
      </c>
      <c r="D702" s="121">
        <v>233045</v>
      </c>
      <c r="E702" s="122">
        <v>102.95</v>
      </c>
    </row>
    <row r="703" spans="1:5" ht="15" customHeight="1" x14ac:dyDescent="0.25">
      <c r="A703" s="59" t="s">
        <v>13</v>
      </c>
      <c r="B703" s="60">
        <v>226374</v>
      </c>
      <c r="C703" s="60">
        <v>6671</v>
      </c>
      <c r="D703" s="60">
        <v>233045</v>
      </c>
      <c r="E703" s="129">
        <v>102.95</v>
      </c>
    </row>
    <row r="704" spans="1:5" ht="15" customHeight="1" x14ac:dyDescent="0.25">
      <c r="A704" s="59" t="s">
        <v>40</v>
      </c>
      <c r="B704" s="60">
        <v>0</v>
      </c>
      <c r="C704" s="60">
        <v>600</v>
      </c>
      <c r="D704" s="60">
        <v>600</v>
      </c>
      <c r="E704" s="129">
        <v>0</v>
      </c>
    </row>
    <row r="705" spans="1:5" s="119" customFormat="1" ht="15" customHeight="1" x14ac:dyDescent="0.25">
      <c r="A705" s="59" t="s">
        <v>41</v>
      </c>
      <c r="B705" s="60">
        <v>226374</v>
      </c>
      <c r="C705" s="60">
        <v>6071</v>
      </c>
      <c r="D705" s="60">
        <v>232445</v>
      </c>
      <c r="E705" s="129">
        <v>102.68</v>
      </c>
    </row>
    <row r="706" spans="1:5" ht="15" customHeight="1" x14ac:dyDescent="0.25">
      <c r="A706" s="120" t="s">
        <v>28</v>
      </c>
      <c r="B706" s="121">
        <v>2704431</v>
      </c>
      <c r="C706" s="121">
        <v>301808</v>
      </c>
      <c r="D706" s="121">
        <v>3006239</v>
      </c>
      <c r="E706" s="122">
        <v>111.16</v>
      </c>
    </row>
    <row r="707" spans="1:5" ht="15" customHeight="1" x14ac:dyDescent="0.25">
      <c r="A707" s="59" t="s">
        <v>13</v>
      </c>
      <c r="B707" s="60">
        <v>2702236</v>
      </c>
      <c r="C707" s="60">
        <v>302431</v>
      </c>
      <c r="D707" s="60">
        <v>3004667</v>
      </c>
      <c r="E707" s="129">
        <v>111.19</v>
      </c>
    </row>
    <row r="708" spans="1:5" ht="15" customHeight="1" x14ac:dyDescent="0.25">
      <c r="A708" s="59" t="s">
        <v>41</v>
      </c>
      <c r="B708" s="60">
        <v>2673624</v>
      </c>
      <c r="C708" s="60">
        <v>300180</v>
      </c>
      <c r="D708" s="60">
        <v>2973804</v>
      </c>
      <c r="E708" s="129">
        <v>111.23</v>
      </c>
    </row>
    <row r="709" spans="1:5" s="119" customFormat="1" ht="15" customHeight="1" x14ac:dyDescent="0.25">
      <c r="A709" s="59" t="s">
        <v>42</v>
      </c>
      <c r="B709" s="60">
        <v>28512</v>
      </c>
      <c r="C709" s="60">
        <v>2251</v>
      </c>
      <c r="D709" s="60">
        <v>30763</v>
      </c>
      <c r="E709" s="129">
        <v>107.89</v>
      </c>
    </row>
    <row r="710" spans="1:5" ht="15" customHeight="1" x14ac:dyDescent="0.25">
      <c r="A710" s="59" t="s">
        <v>45</v>
      </c>
      <c r="B710" s="60">
        <v>100</v>
      </c>
      <c r="C710" s="60">
        <v>0</v>
      </c>
      <c r="D710" s="60">
        <v>100</v>
      </c>
      <c r="E710" s="129">
        <v>100</v>
      </c>
    </row>
    <row r="711" spans="1:5" ht="15" customHeight="1" x14ac:dyDescent="0.25">
      <c r="A711" s="59" t="s">
        <v>14</v>
      </c>
      <c r="B711" s="60">
        <v>2195</v>
      </c>
      <c r="C711" s="60">
        <v>-623</v>
      </c>
      <c r="D711" s="60">
        <v>1572</v>
      </c>
      <c r="E711" s="129">
        <v>71.62</v>
      </c>
    </row>
    <row r="712" spans="1:5" ht="15" customHeight="1" x14ac:dyDescent="0.25">
      <c r="A712" s="59" t="s">
        <v>48</v>
      </c>
      <c r="B712" s="60">
        <v>2195</v>
      </c>
      <c r="C712" s="60">
        <v>-623</v>
      </c>
      <c r="D712" s="60">
        <v>1572</v>
      </c>
      <c r="E712" s="129">
        <v>71.62</v>
      </c>
    </row>
    <row r="713" spans="1:5" ht="15" customHeight="1" x14ac:dyDescent="0.25">
      <c r="A713" s="120" t="s">
        <v>31</v>
      </c>
      <c r="B713" s="121">
        <v>34600582</v>
      </c>
      <c r="C713" s="121">
        <v>7233368</v>
      </c>
      <c r="D713" s="121">
        <v>41833950</v>
      </c>
      <c r="E713" s="122">
        <v>120.91</v>
      </c>
    </row>
    <row r="714" spans="1:5" ht="15" customHeight="1" x14ac:dyDescent="0.25">
      <c r="A714" s="59" t="s">
        <v>13</v>
      </c>
      <c r="B714" s="60">
        <v>34600582</v>
      </c>
      <c r="C714" s="60">
        <v>7233368</v>
      </c>
      <c r="D714" s="60">
        <v>41833950</v>
      </c>
      <c r="E714" s="129">
        <v>120.91</v>
      </c>
    </row>
    <row r="715" spans="1:5" s="119" customFormat="1" ht="15" customHeight="1" x14ac:dyDescent="0.25">
      <c r="A715" s="59" t="s">
        <v>40</v>
      </c>
      <c r="B715" s="60">
        <v>32494241</v>
      </c>
      <c r="C715" s="60">
        <v>7197629</v>
      </c>
      <c r="D715" s="60">
        <v>39691870</v>
      </c>
      <c r="E715" s="129">
        <v>122.15</v>
      </c>
    </row>
    <row r="716" spans="1:5" s="119" customFormat="1" ht="15" customHeight="1" x14ac:dyDescent="0.25">
      <c r="A716" s="59" t="s">
        <v>41</v>
      </c>
      <c r="B716" s="60">
        <v>2097933</v>
      </c>
      <c r="C716" s="60">
        <v>35739</v>
      </c>
      <c r="D716" s="60">
        <v>2133672</v>
      </c>
      <c r="E716" s="129">
        <v>101.7</v>
      </c>
    </row>
    <row r="717" spans="1:5" ht="15" customHeight="1" x14ac:dyDescent="0.25">
      <c r="A717" s="59" t="s">
        <v>42</v>
      </c>
      <c r="B717" s="60">
        <v>8408</v>
      </c>
      <c r="C717" s="60">
        <v>0</v>
      </c>
      <c r="D717" s="60">
        <v>8408</v>
      </c>
      <c r="E717" s="129">
        <v>100</v>
      </c>
    </row>
    <row r="718" spans="1:5" ht="15" customHeight="1" x14ac:dyDescent="0.25">
      <c r="A718" s="120" t="s">
        <v>61</v>
      </c>
      <c r="B718" s="121">
        <v>12407</v>
      </c>
      <c r="C718" s="121">
        <v>15458</v>
      </c>
      <c r="D718" s="121">
        <v>27865</v>
      </c>
      <c r="E718" s="122">
        <v>224.59</v>
      </c>
    </row>
    <row r="719" spans="1:5" ht="15" customHeight="1" x14ac:dyDescent="0.25">
      <c r="A719" s="59" t="s">
        <v>13</v>
      </c>
      <c r="B719" s="60">
        <v>12407</v>
      </c>
      <c r="C719" s="60">
        <v>15458</v>
      </c>
      <c r="D719" s="60">
        <v>27865</v>
      </c>
      <c r="E719" s="129">
        <v>224.59</v>
      </c>
    </row>
    <row r="720" spans="1:5" ht="15" customHeight="1" x14ac:dyDescent="0.25">
      <c r="A720" s="59" t="s">
        <v>41</v>
      </c>
      <c r="B720" s="60">
        <v>12407</v>
      </c>
      <c r="C720" s="60">
        <v>15458</v>
      </c>
      <c r="D720" s="60">
        <v>27865</v>
      </c>
      <c r="E720" s="129">
        <v>224.59</v>
      </c>
    </row>
    <row r="721" spans="1:5" ht="15" customHeight="1" x14ac:dyDescent="0.25">
      <c r="A721" s="120" t="s">
        <v>38</v>
      </c>
      <c r="B721" s="121">
        <v>6124</v>
      </c>
      <c r="C721" s="121">
        <v>2366</v>
      </c>
      <c r="D721" s="121">
        <v>8490</v>
      </c>
      <c r="E721" s="122">
        <v>138.63</v>
      </c>
    </row>
    <row r="722" spans="1:5" s="119" customFormat="1" ht="15" customHeight="1" x14ac:dyDescent="0.25">
      <c r="A722" s="59" t="s">
        <v>13</v>
      </c>
      <c r="B722" s="60">
        <v>5624</v>
      </c>
      <c r="C722" s="60">
        <v>-3134</v>
      </c>
      <c r="D722" s="60">
        <v>2490</v>
      </c>
      <c r="E722" s="129">
        <v>44.27</v>
      </c>
    </row>
    <row r="723" spans="1:5" ht="15" customHeight="1" x14ac:dyDescent="0.25">
      <c r="A723" s="59" t="s">
        <v>41</v>
      </c>
      <c r="B723" s="60">
        <v>5624</v>
      </c>
      <c r="C723" s="60">
        <v>-3134</v>
      </c>
      <c r="D723" s="60">
        <v>2490</v>
      </c>
      <c r="E723" s="129">
        <v>44.27</v>
      </c>
    </row>
    <row r="724" spans="1:5" ht="15" customHeight="1" x14ac:dyDescent="0.25">
      <c r="A724" s="59" t="s">
        <v>14</v>
      </c>
      <c r="B724" s="60">
        <v>500</v>
      </c>
      <c r="C724" s="60">
        <v>5500</v>
      </c>
      <c r="D724" s="60">
        <v>6000</v>
      </c>
      <c r="E724" s="129">
        <v>1200</v>
      </c>
    </row>
    <row r="725" spans="1:5" ht="15" customHeight="1" x14ac:dyDescent="0.25">
      <c r="A725" s="59" t="s">
        <v>48</v>
      </c>
      <c r="B725" s="60">
        <v>500</v>
      </c>
      <c r="C725" s="60">
        <v>5500</v>
      </c>
      <c r="D725" s="60">
        <v>6000</v>
      </c>
      <c r="E725" s="129">
        <v>1200</v>
      </c>
    </row>
    <row r="726" spans="1:5" ht="15" customHeight="1" x14ac:dyDescent="0.25">
      <c r="A726" s="126" t="s">
        <v>246</v>
      </c>
      <c r="B726" s="127">
        <v>992200</v>
      </c>
      <c r="C726" s="127">
        <v>243000</v>
      </c>
      <c r="D726" s="127">
        <v>1235200</v>
      </c>
      <c r="E726" s="128">
        <v>124.49</v>
      </c>
    </row>
    <row r="727" spans="1:5" ht="15" customHeight="1" x14ac:dyDescent="0.25">
      <c r="A727" s="120" t="s">
        <v>28</v>
      </c>
      <c r="B727" s="121">
        <v>992200</v>
      </c>
      <c r="C727" s="121">
        <v>243000</v>
      </c>
      <c r="D727" s="121">
        <v>1235200</v>
      </c>
      <c r="E727" s="122">
        <v>124.49</v>
      </c>
    </row>
    <row r="728" spans="1:5" ht="15" customHeight="1" x14ac:dyDescent="0.25">
      <c r="A728" s="59" t="s">
        <v>13</v>
      </c>
      <c r="B728" s="60">
        <v>992200</v>
      </c>
      <c r="C728" s="60">
        <v>243000</v>
      </c>
      <c r="D728" s="60">
        <v>1235200</v>
      </c>
      <c r="E728" s="129">
        <v>124.49</v>
      </c>
    </row>
    <row r="729" spans="1:5" ht="15" customHeight="1" x14ac:dyDescent="0.25">
      <c r="A729" s="59" t="s">
        <v>41</v>
      </c>
      <c r="B729" s="60">
        <v>992200</v>
      </c>
      <c r="C729" s="60">
        <v>243000</v>
      </c>
      <c r="D729" s="60">
        <v>1235200</v>
      </c>
      <c r="E729" s="129">
        <v>124.49</v>
      </c>
    </row>
    <row r="730" spans="1:5" ht="15" customHeight="1" x14ac:dyDescent="0.25">
      <c r="A730" s="126" t="s">
        <v>247</v>
      </c>
      <c r="B730" s="127">
        <v>1836974</v>
      </c>
      <c r="C730" s="127">
        <v>-512358</v>
      </c>
      <c r="D730" s="127">
        <v>1324616</v>
      </c>
      <c r="E730" s="128">
        <v>72.11</v>
      </c>
    </row>
    <row r="731" spans="1:5" ht="15" customHeight="1" x14ac:dyDescent="0.25">
      <c r="A731" s="120" t="s">
        <v>36</v>
      </c>
      <c r="B731" s="121">
        <v>27736</v>
      </c>
      <c r="C731" s="121">
        <v>-5488</v>
      </c>
      <c r="D731" s="121">
        <v>22248</v>
      </c>
      <c r="E731" s="122">
        <v>80.209999999999994</v>
      </c>
    </row>
    <row r="732" spans="1:5" s="119" customFormat="1" ht="15" customHeight="1" x14ac:dyDescent="0.25">
      <c r="A732" s="59" t="s">
        <v>13</v>
      </c>
      <c r="B732" s="60">
        <v>3000</v>
      </c>
      <c r="C732" s="60">
        <v>0</v>
      </c>
      <c r="D732" s="60">
        <v>3000</v>
      </c>
      <c r="E732" s="129">
        <v>100</v>
      </c>
    </row>
    <row r="733" spans="1:5" ht="15" customHeight="1" x14ac:dyDescent="0.25">
      <c r="A733" s="59" t="s">
        <v>41</v>
      </c>
      <c r="B733" s="60">
        <v>3000</v>
      </c>
      <c r="C733" s="60">
        <v>0</v>
      </c>
      <c r="D733" s="60">
        <v>3000</v>
      </c>
      <c r="E733" s="129">
        <v>100</v>
      </c>
    </row>
    <row r="734" spans="1:5" ht="15" customHeight="1" x14ac:dyDescent="0.25">
      <c r="A734" s="59" t="s">
        <v>14</v>
      </c>
      <c r="B734" s="60">
        <v>24736</v>
      </c>
      <c r="C734" s="60">
        <v>-5488</v>
      </c>
      <c r="D734" s="60">
        <v>19248</v>
      </c>
      <c r="E734" s="129">
        <v>77.81</v>
      </c>
    </row>
    <row r="735" spans="1:5" ht="15" customHeight="1" x14ac:dyDescent="0.25">
      <c r="A735" s="59" t="s">
        <v>48</v>
      </c>
      <c r="B735" s="60">
        <v>24736</v>
      </c>
      <c r="C735" s="60">
        <v>-5488</v>
      </c>
      <c r="D735" s="60">
        <v>19248</v>
      </c>
      <c r="E735" s="129">
        <v>77.81</v>
      </c>
    </row>
    <row r="736" spans="1:5" ht="15" customHeight="1" x14ac:dyDescent="0.25">
      <c r="A736" s="120" t="s">
        <v>33</v>
      </c>
      <c r="B736" s="121">
        <v>30522</v>
      </c>
      <c r="C736" s="121">
        <v>5637</v>
      </c>
      <c r="D736" s="121">
        <v>36159</v>
      </c>
      <c r="E736" s="122">
        <v>118.47</v>
      </c>
    </row>
    <row r="737" spans="1:5" ht="15" customHeight="1" x14ac:dyDescent="0.25">
      <c r="A737" s="59" t="s">
        <v>14</v>
      </c>
      <c r="B737" s="60">
        <v>30522</v>
      </c>
      <c r="C737" s="60">
        <v>5637</v>
      </c>
      <c r="D737" s="60">
        <v>36159</v>
      </c>
      <c r="E737" s="129">
        <v>118.47</v>
      </c>
    </row>
    <row r="738" spans="1:5" s="119" customFormat="1" ht="15" customHeight="1" x14ac:dyDescent="0.25">
      <c r="A738" s="59" t="s">
        <v>48</v>
      </c>
      <c r="B738" s="60">
        <v>30522</v>
      </c>
      <c r="C738" s="60">
        <v>5637</v>
      </c>
      <c r="D738" s="60">
        <v>36159</v>
      </c>
      <c r="E738" s="129">
        <v>118.47</v>
      </c>
    </row>
    <row r="739" spans="1:5" ht="15" customHeight="1" x14ac:dyDescent="0.25">
      <c r="A739" s="120" t="s">
        <v>28</v>
      </c>
      <c r="B739" s="121">
        <v>1630671</v>
      </c>
      <c r="C739" s="121">
        <v>-527175</v>
      </c>
      <c r="D739" s="121">
        <v>1103496</v>
      </c>
      <c r="E739" s="122">
        <v>67.67</v>
      </c>
    </row>
    <row r="740" spans="1:5" ht="15" customHeight="1" x14ac:dyDescent="0.25">
      <c r="A740" s="59" t="s">
        <v>14</v>
      </c>
      <c r="B740" s="60">
        <v>1630671</v>
      </c>
      <c r="C740" s="60">
        <v>-527175</v>
      </c>
      <c r="D740" s="60">
        <v>1103496</v>
      </c>
      <c r="E740" s="129">
        <v>67.67</v>
      </c>
    </row>
    <row r="741" spans="1:5" ht="15" customHeight="1" x14ac:dyDescent="0.25">
      <c r="A741" s="59" t="s">
        <v>48</v>
      </c>
      <c r="B741" s="60">
        <v>321645</v>
      </c>
      <c r="C741" s="60">
        <v>-143582</v>
      </c>
      <c r="D741" s="60">
        <v>178063</v>
      </c>
      <c r="E741" s="129">
        <v>55.36</v>
      </c>
    </row>
    <row r="742" spans="1:5" ht="15" customHeight="1" x14ac:dyDescent="0.25">
      <c r="A742" s="59" t="s">
        <v>50</v>
      </c>
      <c r="B742" s="60">
        <v>1309026</v>
      </c>
      <c r="C742" s="60">
        <v>-383593</v>
      </c>
      <c r="D742" s="60">
        <v>925433</v>
      </c>
      <c r="E742" s="129">
        <v>70.7</v>
      </c>
    </row>
    <row r="743" spans="1:5" s="119" customFormat="1" ht="15" customHeight="1" x14ac:dyDescent="0.25">
      <c r="A743" s="120" t="s">
        <v>31</v>
      </c>
      <c r="B743" s="121">
        <v>140047</v>
      </c>
      <c r="C743" s="121">
        <v>-2300</v>
      </c>
      <c r="D743" s="121">
        <v>137747</v>
      </c>
      <c r="E743" s="122">
        <v>98.36</v>
      </c>
    </row>
    <row r="744" spans="1:5" ht="15" customHeight="1" x14ac:dyDescent="0.25">
      <c r="A744" s="59" t="s">
        <v>14</v>
      </c>
      <c r="B744" s="60">
        <v>140047</v>
      </c>
      <c r="C744" s="60">
        <v>-2300</v>
      </c>
      <c r="D744" s="60">
        <v>137747</v>
      </c>
      <c r="E744" s="129">
        <v>98.36</v>
      </c>
    </row>
    <row r="745" spans="1:5" ht="15" customHeight="1" x14ac:dyDescent="0.25">
      <c r="A745" s="59" t="s">
        <v>48</v>
      </c>
      <c r="B745" s="60">
        <v>135047</v>
      </c>
      <c r="C745" s="60">
        <v>-14300</v>
      </c>
      <c r="D745" s="60">
        <v>120747</v>
      </c>
      <c r="E745" s="129">
        <v>89.41</v>
      </c>
    </row>
    <row r="746" spans="1:5" s="119" customFormat="1" ht="15" customHeight="1" x14ac:dyDescent="0.25">
      <c r="A746" s="59" t="s">
        <v>50</v>
      </c>
      <c r="B746" s="60">
        <v>5000</v>
      </c>
      <c r="C746" s="60">
        <v>12000</v>
      </c>
      <c r="D746" s="60">
        <v>17000</v>
      </c>
      <c r="E746" s="129">
        <v>340</v>
      </c>
    </row>
    <row r="747" spans="1:5" ht="15" customHeight="1" x14ac:dyDescent="0.25">
      <c r="A747" s="120" t="s">
        <v>61</v>
      </c>
      <c r="B747" s="121">
        <v>6198</v>
      </c>
      <c r="C747" s="121">
        <v>14874</v>
      </c>
      <c r="D747" s="121">
        <v>21072</v>
      </c>
      <c r="E747" s="122">
        <v>339.98</v>
      </c>
    </row>
    <row r="748" spans="1:5" ht="15" customHeight="1" x14ac:dyDescent="0.25">
      <c r="A748" s="59" t="s">
        <v>14</v>
      </c>
      <c r="B748" s="60">
        <v>6198</v>
      </c>
      <c r="C748" s="60">
        <v>14874</v>
      </c>
      <c r="D748" s="60">
        <v>21072</v>
      </c>
      <c r="E748" s="129">
        <v>339.98</v>
      </c>
    </row>
    <row r="749" spans="1:5" ht="15" customHeight="1" x14ac:dyDescent="0.25">
      <c r="A749" s="59" t="s">
        <v>48</v>
      </c>
      <c r="B749" s="60">
        <v>6198</v>
      </c>
      <c r="C749" s="60">
        <v>14874</v>
      </c>
      <c r="D749" s="60">
        <v>21072</v>
      </c>
      <c r="E749" s="129">
        <v>339.98</v>
      </c>
    </row>
    <row r="750" spans="1:5" ht="15" customHeight="1" x14ac:dyDescent="0.25">
      <c r="A750" s="120" t="s">
        <v>38</v>
      </c>
      <c r="B750" s="121">
        <v>1800</v>
      </c>
      <c r="C750" s="121">
        <v>2094</v>
      </c>
      <c r="D750" s="121">
        <v>3894</v>
      </c>
      <c r="E750" s="122">
        <v>216.33</v>
      </c>
    </row>
    <row r="751" spans="1:5" ht="15" customHeight="1" x14ac:dyDescent="0.25">
      <c r="A751" s="59" t="s">
        <v>14</v>
      </c>
      <c r="B751" s="60">
        <v>1800</v>
      </c>
      <c r="C751" s="60">
        <v>2094</v>
      </c>
      <c r="D751" s="60">
        <v>3894</v>
      </c>
      <c r="E751" s="129">
        <v>216.33</v>
      </c>
    </row>
    <row r="752" spans="1:5" ht="15" customHeight="1" x14ac:dyDescent="0.25">
      <c r="A752" s="59" t="s">
        <v>48</v>
      </c>
      <c r="B752" s="60">
        <v>1800</v>
      </c>
      <c r="C752" s="60">
        <v>2094</v>
      </c>
      <c r="D752" s="60">
        <v>3894</v>
      </c>
      <c r="E752" s="129">
        <v>216.33</v>
      </c>
    </row>
    <row r="753" spans="1:5" s="119" customFormat="1" ht="15" customHeight="1" x14ac:dyDescent="0.25">
      <c r="A753" s="126" t="s">
        <v>248</v>
      </c>
      <c r="B753" s="127">
        <v>5350</v>
      </c>
      <c r="C753" s="127">
        <v>-3830</v>
      </c>
      <c r="D753" s="127">
        <v>1520</v>
      </c>
      <c r="E753" s="128">
        <v>28.41</v>
      </c>
    </row>
    <row r="754" spans="1:5" ht="15" customHeight="1" x14ac:dyDescent="0.25">
      <c r="A754" s="120" t="s">
        <v>36</v>
      </c>
      <c r="B754" s="121">
        <v>350</v>
      </c>
      <c r="C754" s="121">
        <v>-250</v>
      </c>
      <c r="D754" s="121">
        <v>100</v>
      </c>
      <c r="E754" s="122">
        <v>28.57</v>
      </c>
    </row>
    <row r="755" spans="1:5" ht="15" customHeight="1" x14ac:dyDescent="0.25">
      <c r="A755" s="59" t="s">
        <v>13</v>
      </c>
      <c r="B755" s="60">
        <v>350</v>
      </c>
      <c r="C755" s="60">
        <v>-250</v>
      </c>
      <c r="D755" s="60">
        <v>100</v>
      </c>
      <c r="E755" s="129">
        <v>28.57</v>
      </c>
    </row>
    <row r="756" spans="1:5" ht="15" customHeight="1" x14ac:dyDescent="0.25">
      <c r="A756" s="59" t="s">
        <v>41</v>
      </c>
      <c r="B756" s="60">
        <v>350</v>
      </c>
      <c r="C756" s="60">
        <v>-250</v>
      </c>
      <c r="D756" s="60">
        <v>100</v>
      </c>
      <c r="E756" s="129">
        <v>28.57</v>
      </c>
    </row>
    <row r="757" spans="1:5" ht="15" customHeight="1" x14ac:dyDescent="0.25">
      <c r="A757" s="120" t="s">
        <v>38</v>
      </c>
      <c r="B757" s="121">
        <v>5000</v>
      </c>
      <c r="C757" s="121">
        <v>-3580</v>
      </c>
      <c r="D757" s="121">
        <v>1420</v>
      </c>
      <c r="E757" s="122">
        <v>28.4</v>
      </c>
    </row>
    <row r="758" spans="1:5" s="119" customFormat="1" ht="15" customHeight="1" x14ac:dyDescent="0.25">
      <c r="A758" s="59" t="s">
        <v>13</v>
      </c>
      <c r="B758" s="60">
        <v>5000</v>
      </c>
      <c r="C758" s="60">
        <v>-3580</v>
      </c>
      <c r="D758" s="60">
        <v>1420</v>
      </c>
      <c r="E758" s="129">
        <v>28.4</v>
      </c>
    </row>
    <row r="759" spans="1:5" s="119" customFormat="1" ht="15" customHeight="1" x14ac:dyDescent="0.25">
      <c r="A759" s="59" t="s">
        <v>41</v>
      </c>
      <c r="B759" s="60">
        <v>5000</v>
      </c>
      <c r="C759" s="60">
        <v>-3580</v>
      </c>
      <c r="D759" s="60">
        <v>1420</v>
      </c>
      <c r="E759" s="129">
        <v>28.4</v>
      </c>
    </row>
    <row r="760" spans="1:5" s="119" customFormat="1" ht="15" customHeight="1" x14ac:dyDescent="0.25">
      <c r="A760" s="59"/>
      <c r="B760" s="60"/>
      <c r="C760" s="60"/>
      <c r="D760" s="60"/>
      <c r="E760" s="129"/>
    </row>
    <row r="761" spans="1:5" ht="15" customHeight="1" x14ac:dyDescent="0.25">
      <c r="A761" s="116" t="s">
        <v>249</v>
      </c>
      <c r="B761" s="117">
        <v>49614606</v>
      </c>
      <c r="C761" s="117">
        <v>118512</v>
      </c>
      <c r="D761" s="117">
        <v>49733118</v>
      </c>
      <c r="E761" s="118">
        <v>100.24</v>
      </c>
    </row>
    <row r="762" spans="1:5" s="119" customFormat="1" ht="15" customHeight="1" x14ac:dyDescent="0.25">
      <c r="A762" s="120" t="s">
        <v>27</v>
      </c>
      <c r="B762" s="121">
        <v>1374463</v>
      </c>
      <c r="C762" s="121">
        <v>2605889</v>
      </c>
      <c r="D762" s="121">
        <v>3980352</v>
      </c>
      <c r="E762" s="122">
        <v>289.58999999999997</v>
      </c>
    </row>
    <row r="763" spans="1:5" ht="15" customHeight="1" x14ac:dyDescent="0.25">
      <c r="A763" s="120" t="s">
        <v>36</v>
      </c>
      <c r="B763" s="121">
        <v>2195868</v>
      </c>
      <c r="C763" s="121">
        <v>-787436</v>
      </c>
      <c r="D763" s="121">
        <v>1408432</v>
      </c>
      <c r="E763" s="122">
        <v>64.14</v>
      </c>
    </row>
    <row r="764" spans="1:5" ht="15" customHeight="1" x14ac:dyDescent="0.25">
      <c r="A764" s="120" t="s">
        <v>33</v>
      </c>
      <c r="B764" s="121">
        <v>795315</v>
      </c>
      <c r="C764" s="121">
        <v>70358</v>
      </c>
      <c r="D764" s="121">
        <v>865673</v>
      </c>
      <c r="E764" s="122">
        <v>108.85</v>
      </c>
    </row>
    <row r="765" spans="1:5" ht="15" customHeight="1" x14ac:dyDescent="0.25">
      <c r="A765" s="120" t="s">
        <v>28</v>
      </c>
      <c r="B765" s="121">
        <v>3458906</v>
      </c>
      <c r="C765" s="121">
        <v>99297</v>
      </c>
      <c r="D765" s="121">
        <v>3558203</v>
      </c>
      <c r="E765" s="122">
        <v>102.87</v>
      </c>
    </row>
    <row r="766" spans="1:5" s="119" customFormat="1" ht="15" customHeight="1" x14ac:dyDescent="0.25">
      <c r="A766" s="120" t="s">
        <v>30</v>
      </c>
      <c r="B766" s="121">
        <v>12388076</v>
      </c>
      <c r="C766" s="121">
        <v>-6615493</v>
      </c>
      <c r="D766" s="121">
        <v>5772583</v>
      </c>
      <c r="E766" s="122">
        <v>46.6</v>
      </c>
    </row>
    <row r="767" spans="1:5" ht="15" customHeight="1" x14ac:dyDescent="0.25">
      <c r="A767" s="120" t="s">
        <v>31</v>
      </c>
      <c r="B767" s="121">
        <v>26046333</v>
      </c>
      <c r="C767" s="121">
        <v>4917853</v>
      </c>
      <c r="D767" s="121">
        <v>30964186</v>
      </c>
      <c r="E767" s="122">
        <v>118.88</v>
      </c>
    </row>
    <row r="768" spans="1:5" ht="15" customHeight="1" x14ac:dyDescent="0.25">
      <c r="A768" s="120" t="s">
        <v>61</v>
      </c>
      <c r="B768" s="121">
        <v>26872</v>
      </c>
      <c r="C768" s="121">
        <v>28524</v>
      </c>
      <c r="D768" s="121">
        <v>55396</v>
      </c>
      <c r="E768" s="122">
        <v>206.15</v>
      </c>
    </row>
    <row r="769" spans="1:5" ht="15" customHeight="1" x14ac:dyDescent="0.25">
      <c r="A769" s="120" t="s">
        <v>38</v>
      </c>
      <c r="B769" s="121">
        <v>28773</v>
      </c>
      <c r="C769" s="121">
        <v>89820</v>
      </c>
      <c r="D769" s="121">
        <v>118593</v>
      </c>
      <c r="E769" s="122">
        <v>412.17</v>
      </c>
    </row>
    <row r="770" spans="1:5" s="119" customFormat="1" ht="15" customHeight="1" x14ac:dyDescent="0.25">
      <c r="A770" s="120" t="s">
        <v>49</v>
      </c>
      <c r="B770" s="121">
        <v>3300000</v>
      </c>
      <c r="C770" s="121">
        <v>-290300</v>
      </c>
      <c r="D770" s="121">
        <v>3009700</v>
      </c>
      <c r="E770" s="122">
        <v>91.2</v>
      </c>
    </row>
    <row r="771" spans="1:5" ht="15" customHeight="1" x14ac:dyDescent="0.25">
      <c r="A771" s="120"/>
      <c r="B771" s="121"/>
      <c r="C771" s="121"/>
      <c r="D771" s="121"/>
      <c r="E771" s="122"/>
    </row>
    <row r="772" spans="1:5" ht="15" customHeight="1" x14ac:dyDescent="0.25">
      <c r="A772" s="123" t="s">
        <v>163</v>
      </c>
      <c r="B772" s="124">
        <v>8767497</v>
      </c>
      <c r="C772" s="124">
        <v>-5014963</v>
      </c>
      <c r="D772" s="124">
        <v>3752534</v>
      </c>
      <c r="E772" s="125">
        <v>42.8</v>
      </c>
    </row>
    <row r="773" spans="1:5" ht="15" customHeight="1" x14ac:dyDescent="0.25">
      <c r="A773" s="126" t="s">
        <v>232</v>
      </c>
      <c r="B773" s="127">
        <v>6040</v>
      </c>
      <c r="C773" s="127">
        <v>-1970</v>
      </c>
      <c r="D773" s="127">
        <v>4070</v>
      </c>
      <c r="E773" s="128">
        <v>67.38</v>
      </c>
    </row>
    <row r="774" spans="1:5" ht="15" customHeight="1" x14ac:dyDescent="0.25">
      <c r="A774" s="120" t="s">
        <v>28</v>
      </c>
      <c r="B774" s="121">
        <v>470</v>
      </c>
      <c r="C774" s="121">
        <v>2180</v>
      </c>
      <c r="D774" s="121">
        <v>2650</v>
      </c>
      <c r="E774" s="122">
        <v>563.83000000000004</v>
      </c>
    </row>
    <row r="775" spans="1:5" ht="15" customHeight="1" x14ac:dyDescent="0.25">
      <c r="A775" s="59" t="s">
        <v>13</v>
      </c>
      <c r="B775" s="60">
        <v>470</v>
      </c>
      <c r="C775" s="60">
        <v>2180</v>
      </c>
      <c r="D775" s="60">
        <v>2650</v>
      </c>
      <c r="E775" s="129">
        <v>563.83000000000004</v>
      </c>
    </row>
    <row r="776" spans="1:5" s="119" customFormat="1" ht="15" customHeight="1" x14ac:dyDescent="0.25">
      <c r="A776" s="59" t="s">
        <v>41</v>
      </c>
      <c r="B776" s="60">
        <v>470</v>
      </c>
      <c r="C776" s="60">
        <v>2180</v>
      </c>
      <c r="D776" s="60">
        <v>2650</v>
      </c>
      <c r="E776" s="129">
        <v>563.83000000000004</v>
      </c>
    </row>
    <row r="777" spans="1:5" ht="15" customHeight="1" x14ac:dyDescent="0.25">
      <c r="A777" s="120" t="s">
        <v>31</v>
      </c>
      <c r="B777" s="121">
        <v>5570</v>
      </c>
      <c r="C777" s="121">
        <v>-4150</v>
      </c>
      <c r="D777" s="121">
        <v>1420</v>
      </c>
      <c r="E777" s="122">
        <v>25.49</v>
      </c>
    </row>
    <row r="778" spans="1:5" ht="15" customHeight="1" x14ac:dyDescent="0.25">
      <c r="A778" s="59" t="s">
        <v>13</v>
      </c>
      <c r="B778" s="60">
        <v>5570</v>
      </c>
      <c r="C778" s="60">
        <v>-4150</v>
      </c>
      <c r="D778" s="60">
        <v>1420</v>
      </c>
      <c r="E778" s="129">
        <v>25.49</v>
      </c>
    </row>
    <row r="779" spans="1:5" s="119" customFormat="1" ht="15" customHeight="1" x14ac:dyDescent="0.25">
      <c r="A779" s="59" t="s">
        <v>41</v>
      </c>
      <c r="B779" s="60">
        <v>5570</v>
      </c>
      <c r="C779" s="60">
        <v>-4150</v>
      </c>
      <c r="D779" s="60">
        <v>1420</v>
      </c>
      <c r="E779" s="129">
        <v>25.49</v>
      </c>
    </row>
    <row r="780" spans="1:5" ht="15" customHeight="1" x14ac:dyDescent="0.25">
      <c r="A780" s="126" t="s">
        <v>201</v>
      </c>
      <c r="B780" s="127">
        <v>8466869</v>
      </c>
      <c r="C780" s="127">
        <v>-5114377</v>
      </c>
      <c r="D780" s="127">
        <v>3352492</v>
      </c>
      <c r="E780" s="128">
        <v>39.6</v>
      </c>
    </row>
    <row r="781" spans="1:5" ht="15" customHeight="1" x14ac:dyDescent="0.25">
      <c r="A781" s="120" t="s">
        <v>30</v>
      </c>
      <c r="B781" s="121">
        <v>8462047</v>
      </c>
      <c r="C781" s="121">
        <v>-5114360</v>
      </c>
      <c r="D781" s="121">
        <v>3347687</v>
      </c>
      <c r="E781" s="122">
        <v>39.56</v>
      </c>
    </row>
    <row r="782" spans="1:5" ht="15" customHeight="1" x14ac:dyDescent="0.25">
      <c r="A782" s="59" t="s">
        <v>13</v>
      </c>
      <c r="B782" s="60">
        <v>4109415</v>
      </c>
      <c r="C782" s="60">
        <v>-2774259</v>
      </c>
      <c r="D782" s="60">
        <v>1335156</v>
      </c>
      <c r="E782" s="129">
        <v>32.49</v>
      </c>
    </row>
    <row r="783" spans="1:5" s="119" customFormat="1" ht="15" customHeight="1" x14ac:dyDescent="0.25">
      <c r="A783" s="59" t="s">
        <v>40</v>
      </c>
      <c r="B783" s="60">
        <v>276233</v>
      </c>
      <c r="C783" s="60">
        <v>-180011</v>
      </c>
      <c r="D783" s="60">
        <v>96222</v>
      </c>
      <c r="E783" s="129">
        <v>34.83</v>
      </c>
    </row>
    <row r="784" spans="1:5" s="119" customFormat="1" ht="15" customHeight="1" x14ac:dyDescent="0.25">
      <c r="A784" s="59" t="s">
        <v>41</v>
      </c>
      <c r="B784" s="60">
        <v>3643182</v>
      </c>
      <c r="C784" s="60">
        <v>-2594248</v>
      </c>
      <c r="D784" s="60">
        <v>1048934</v>
      </c>
      <c r="E784" s="129">
        <v>28.79</v>
      </c>
    </row>
    <row r="785" spans="1:5" ht="15" customHeight="1" x14ac:dyDescent="0.25">
      <c r="A785" s="59" t="s">
        <v>43</v>
      </c>
      <c r="B785" s="60">
        <v>150000</v>
      </c>
      <c r="C785" s="60">
        <v>0</v>
      </c>
      <c r="D785" s="60">
        <v>150000</v>
      </c>
      <c r="E785" s="129">
        <v>100</v>
      </c>
    </row>
    <row r="786" spans="1:5" ht="15" customHeight="1" x14ac:dyDescent="0.25">
      <c r="A786" s="59" t="s">
        <v>46</v>
      </c>
      <c r="B786" s="60">
        <v>40000</v>
      </c>
      <c r="C786" s="60">
        <v>0</v>
      </c>
      <c r="D786" s="60">
        <v>40000</v>
      </c>
      <c r="E786" s="129">
        <v>100</v>
      </c>
    </row>
    <row r="787" spans="1:5" s="119" customFormat="1" ht="15" customHeight="1" x14ac:dyDescent="0.25">
      <c r="A787" s="59" t="s">
        <v>14</v>
      </c>
      <c r="B787" s="60">
        <v>4352632</v>
      </c>
      <c r="C787" s="60">
        <v>-2340101</v>
      </c>
      <c r="D787" s="60">
        <v>2012531</v>
      </c>
      <c r="E787" s="129">
        <v>46.24</v>
      </c>
    </row>
    <row r="788" spans="1:5" ht="15" customHeight="1" x14ac:dyDescent="0.25">
      <c r="A788" s="59" t="s">
        <v>48</v>
      </c>
      <c r="B788" s="60">
        <v>2361790</v>
      </c>
      <c r="C788" s="60">
        <v>-2340101</v>
      </c>
      <c r="D788" s="60">
        <v>21689</v>
      </c>
      <c r="E788" s="129">
        <v>0.92</v>
      </c>
    </row>
    <row r="789" spans="1:5" ht="15" customHeight="1" x14ac:dyDescent="0.25">
      <c r="A789" s="59" t="s">
        <v>50</v>
      </c>
      <c r="B789" s="60">
        <v>1990842</v>
      </c>
      <c r="C789" s="60">
        <v>0</v>
      </c>
      <c r="D789" s="60">
        <v>1990842</v>
      </c>
      <c r="E789" s="129">
        <v>100</v>
      </c>
    </row>
    <row r="790" spans="1:5" ht="15" customHeight="1" x14ac:dyDescent="0.25">
      <c r="A790" s="120" t="s">
        <v>31</v>
      </c>
      <c r="B790" s="121">
        <v>4822</v>
      </c>
      <c r="C790" s="121">
        <v>-17</v>
      </c>
      <c r="D790" s="121">
        <v>4805</v>
      </c>
      <c r="E790" s="122">
        <v>99.65</v>
      </c>
    </row>
    <row r="791" spans="1:5" ht="15" customHeight="1" x14ac:dyDescent="0.25">
      <c r="A791" s="59" t="s">
        <v>13</v>
      </c>
      <c r="B791" s="60">
        <v>4822</v>
      </c>
      <c r="C791" s="60">
        <v>-17</v>
      </c>
      <c r="D791" s="60">
        <v>4805</v>
      </c>
      <c r="E791" s="129">
        <v>99.65</v>
      </c>
    </row>
    <row r="792" spans="1:5" ht="15" customHeight="1" x14ac:dyDescent="0.25">
      <c r="A792" s="59" t="s">
        <v>41</v>
      </c>
      <c r="B792" s="60">
        <v>4822</v>
      </c>
      <c r="C792" s="60">
        <v>-17</v>
      </c>
      <c r="D792" s="60">
        <v>4805</v>
      </c>
      <c r="E792" s="129">
        <v>99.65</v>
      </c>
    </row>
    <row r="793" spans="1:5" s="119" customFormat="1" ht="15" customHeight="1" x14ac:dyDescent="0.25">
      <c r="A793" s="126" t="s">
        <v>202</v>
      </c>
      <c r="B793" s="127">
        <v>284495</v>
      </c>
      <c r="C793" s="127">
        <v>101005</v>
      </c>
      <c r="D793" s="127">
        <v>385500</v>
      </c>
      <c r="E793" s="128">
        <v>135.5</v>
      </c>
    </row>
    <row r="794" spans="1:5" ht="15" customHeight="1" x14ac:dyDescent="0.25">
      <c r="A794" s="120" t="s">
        <v>27</v>
      </c>
      <c r="B794" s="121">
        <v>91400</v>
      </c>
      <c r="C794" s="121">
        <v>94645</v>
      </c>
      <c r="D794" s="121">
        <v>186045</v>
      </c>
      <c r="E794" s="122">
        <v>203.55</v>
      </c>
    </row>
    <row r="795" spans="1:5" ht="15" customHeight="1" x14ac:dyDescent="0.25">
      <c r="A795" s="59" t="s">
        <v>13</v>
      </c>
      <c r="B795" s="60">
        <v>91400</v>
      </c>
      <c r="C795" s="60">
        <v>94645</v>
      </c>
      <c r="D795" s="60">
        <v>186045</v>
      </c>
      <c r="E795" s="129">
        <v>203.55</v>
      </c>
    </row>
    <row r="796" spans="1:5" ht="15" customHeight="1" x14ac:dyDescent="0.25">
      <c r="A796" s="59" t="s">
        <v>40</v>
      </c>
      <c r="B796" s="60">
        <v>87000</v>
      </c>
      <c r="C796" s="60">
        <v>80215</v>
      </c>
      <c r="D796" s="60">
        <v>167215</v>
      </c>
      <c r="E796" s="129">
        <v>192.2</v>
      </c>
    </row>
    <row r="797" spans="1:5" s="119" customFormat="1" ht="15" customHeight="1" x14ac:dyDescent="0.25">
      <c r="A797" s="59" t="s">
        <v>41</v>
      </c>
      <c r="B797" s="60">
        <v>4400</v>
      </c>
      <c r="C797" s="60">
        <v>14430</v>
      </c>
      <c r="D797" s="60">
        <v>18830</v>
      </c>
      <c r="E797" s="129">
        <v>427.95</v>
      </c>
    </row>
    <row r="798" spans="1:5" s="119" customFormat="1" ht="15" customHeight="1" x14ac:dyDescent="0.25">
      <c r="A798" s="120" t="s">
        <v>30</v>
      </c>
      <c r="B798" s="121">
        <v>163395</v>
      </c>
      <c r="C798" s="121">
        <v>-6120</v>
      </c>
      <c r="D798" s="121">
        <v>157275</v>
      </c>
      <c r="E798" s="122">
        <v>96.25</v>
      </c>
    </row>
    <row r="799" spans="1:5" s="119" customFormat="1" ht="15" customHeight="1" x14ac:dyDescent="0.25">
      <c r="A799" s="59" t="s">
        <v>13</v>
      </c>
      <c r="B799" s="60">
        <v>163395</v>
      </c>
      <c r="C799" s="60">
        <v>-6120</v>
      </c>
      <c r="D799" s="60">
        <v>157275</v>
      </c>
      <c r="E799" s="129">
        <v>96.25</v>
      </c>
    </row>
    <row r="800" spans="1:5" s="119" customFormat="1" ht="15" customHeight="1" x14ac:dyDescent="0.25">
      <c r="A800" s="59" t="s">
        <v>40</v>
      </c>
      <c r="B800" s="60">
        <v>125700</v>
      </c>
      <c r="C800" s="60">
        <v>-14390</v>
      </c>
      <c r="D800" s="60">
        <v>111310</v>
      </c>
      <c r="E800" s="129">
        <v>88.55</v>
      </c>
    </row>
    <row r="801" spans="1:5" s="119" customFormat="1" ht="15" customHeight="1" x14ac:dyDescent="0.25">
      <c r="A801" s="59" t="s">
        <v>41</v>
      </c>
      <c r="B801" s="60">
        <v>37695</v>
      </c>
      <c r="C801" s="60">
        <v>8270</v>
      </c>
      <c r="D801" s="60">
        <v>45965</v>
      </c>
      <c r="E801" s="129">
        <v>121.94</v>
      </c>
    </row>
    <row r="802" spans="1:5" s="119" customFormat="1" ht="15" customHeight="1" x14ac:dyDescent="0.25">
      <c r="A802" s="120" t="s">
        <v>31</v>
      </c>
      <c r="B802" s="121">
        <v>29700</v>
      </c>
      <c r="C802" s="121">
        <v>12480</v>
      </c>
      <c r="D802" s="121">
        <v>42180</v>
      </c>
      <c r="E802" s="122">
        <v>142.02000000000001</v>
      </c>
    </row>
    <row r="803" spans="1:5" s="119" customFormat="1" ht="15" customHeight="1" x14ac:dyDescent="0.25">
      <c r="A803" s="59" t="s">
        <v>13</v>
      </c>
      <c r="B803" s="60">
        <v>29700</v>
      </c>
      <c r="C803" s="60">
        <v>12480</v>
      </c>
      <c r="D803" s="60">
        <v>42180</v>
      </c>
      <c r="E803" s="129">
        <v>142.02000000000001</v>
      </c>
    </row>
    <row r="804" spans="1:5" s="119" customFormat="1" ht="15" customHeight="1" x14ac:dyDescent="0.25">
      <c r="A804" s="59" t="s">
        <v>40</v>
      </c>
      <c r="B804" s="60">
        <v>22700</v>
      </c>
      <c r="C804" s="60">
        <v>13615</v>
      </c>
      <c r="D804" s="60">
        <v>36315</v>
      </c>
      <c r="E804" s="129">
        <v>159.97999999999999</v>
      </c>
    </row>
    <row r="805" spans="1:5" s="119" customFormat="1" ht="15" customHeight="1" x14ac:dyDescent="0.25">
      <c r="A805" s="59" t="s">
        <v>41</v>
      </c>
      <c r="B805" s="60">
        <v>7000</v>
      </c>
      <c r="C805" s="60">
        <v>-1135</v>
      </c>
      <c r="D805" s="60">
        <v>5865</v>
      </c>
      <c r="E805" s="129">
        <v>83.79</v>
      </c>
    </row>
    <row r="806" spans="1:5" ht="15" customHeight="1" x14ac:dyDescent="0.25">
      <c r="A806" s="126" t="s">
        <v>236</v>
      </c>
      <c r="B806" s="127">
        <v>10093</v>
      </c>
      <c r="C806" s="127">
        <v>379</v>
      </c>
      <c r="D806" s="127">
        <v>10472</v>
      </c>
      <c r="E806" s="128">
        <v>103.76</v>
      </c>
    </row>
    <row r="807" spans="1:5" ht="15" customHeight="1" x14ac:dyDescent="0.25">
      <c r="A807" s="120" t="s">
        <v>30</v>
      </c>
      <c r="B807" s="121">
        <v>8732</v>
      </c>
      <c r="C807" s="121">
        <v>542</v>
      </c>
      <c r="D807" s="121">
        <v>9274</v>
      </c>
      <c r="E807" s="122">
        <v>106.21</v>
      </c>
    </row>
    <row r="808" spans="1:5" ht="15" customHeight="1" x14ac:dyDescent="0.25">
      <c r="A808" s="59" t="s">
        <v>13</v>
      </c>
      <c r="B808" s="60">
        <v>8732</v>
      </c>
      <c r="C808" s="60">
        <v>542</v>
      </c>
      <c r="D808" s="60">
        <v>9274</v>
      </c>
      <c r="E808" s="129">
        <v>106.21</v>
      </c>
    </row>
    <row r="809" spans="1:5" s="119" customFormat="1" ht="15" customHeight="1" x14ac:dyDescent="0.25">
      <c r="A809" s="59" t="s">
        <v>41</v>
      </c>
      <c r="B809" s="60">
        <v>8732</v>
      </c>
      <c r="C809" s="60">
        <v>542</v>
      </c>
      <c r="D809" s="60">
        <v>9274</v>
      </c>
      <c r="E809" s="129">
        <v>106.21</v>
      </c>
    </row>
    <row r="810" spans="1:5" s="119" customFormat="1" ht="15" customHeight="1" x14ac:dyDescent="0.25">
      <c r="A810" s="120" t="s">
        <v>31</v>
      </c>
      <c r="B810" s="121">
        <v>1361</v>
      </c>
      <c r="C810" s="121">
        <v>-163</v>
      </c>
      <c r="D810" s="121">
        <v>1198</v>
      </c>
      <c r="E810" s="122">
        <v>88.02</v>
      </c>
    </row>
    <row r="811" spans="1:5" ht="15" customHeight="1" x14ac:dyDescent="0.25">
      <c r="A811" s="59" t="s">
        <v>13</v>
      </c>
      <c r="B811" s="60">
        <v>1361</v>
      </c>
      <c r="C811" s="60">
        <v>-163</v>
      </c>
      <c r="D811" s="60">
        <v>1198</v>
      </c>
      <c r="E811" s="129">
        <v>88.02</v>
      </c>
    </row>
    <row r="812" spans="1:5" ht="15" customHeight="1" x14ac:dyDescent="0.25">
      <c r="A812" s="59" t="s">
        <v>41</v>
      </c>
      <c r="B812" s="60">
        <v>1361</v>
      </c>
      <c r="C812" s="60">
        <v>-163</v>
      </c>
      <c r="D812" s="60">
        <v>1198</v>
      </c>
      <c r="E812" s="129">
        <v>88.02</v>
      </c>
    </row>
    <row r="813" spans="1:5" ht="15" customHeight="1" x14ac:dyDescent="0.25">
      <c r="A813" s="123" t="s">
        <v>209</v>
      </c>
      <c r="B813" s="124">
        <v>2986185</v>
      </c>
      <c r="C813" s="124">
        <v>-306845</v>
      </c>
      <c r="D813" s="124">
        <v>2679340</v>
      </c>
      <c r="E813" s="125">
        <v>89.72</v>
      </c>
    </row>
    <row r="814" spans="1:5" ht="15" customHeight="1" x14ac:dyDescent="0.25">
      <c r="A814" s="126" t="s">
        <v>250</v>
      </c>
      <c r="B814" s="127">
        <v>486399</v>
      </c>
      <c r="C814" s="127">
        <v>113413</v>
      </c>
      <c r="D814" s="127">
        <v>599812</v>
      </c>
      <c r="E814" s="128">
        <v>123.32</v>
      </c>
    </row>
    <row r="815" spans="1:5" ht="15" customHeight="1" x14ac:dyDescent="0.25">
      <c r="A815" s="120" t="s">
        <v>27</v>
      </c>
      <c r="B815" s="121">
        <v>406000</v>
      </c>
      <c r="C815" s="121">
        <v>49100</v>
      </c>
      <c r="D815" s="121">
        <v>455100</v>
      </c>
      <c r="E815" s="122">
        <v>112.09</v>
      </c>
    </row>
    <row r="816" spans="1:5" s="119" customFormat="1" ht="15" customHeight="1" x14ac:dyDescent="0.25">
      <c r="A816" s="59" t="s">
        <v>13</v>
      </c>
      <c r="B816" s="60">
        <v>375900</v>
      </c>
      <c r="C816" s="60">
        <v>13521</v>
      </c>
      <c r="D816" s="60">
        <v>389421</v>
      </c>
      <c r="E816" s="129">
        <v>103.6</v>
      </c>
    </row>
    <row r="817" spans="1:5" ht="15" customHeight="1" x14ac:dyDescent="0.25">
      <c r="A817" s="59" t="s">
        <v>40</v>
      </c>
      <c r="B817" s="60">
        <v>62590</v>
      </c>
      <c r="C817" s="60">
        <v>5854</v>
      </c>
      <c r="D817" s="60">
        <v>68444</v>
      </c>
      <c r="E817" s="129">
        <v>109.35</v>
      </c>
    </row>
    <row r="818" spans="1:5" ht="15" customHeight="1" x14ac:dyDescent="0.25">
      <c r="A818" s="59" t="s">
        <v>41</v>
      </c>
      <c r="B818" s="60">
        <v>313310</v>
      </c>
      <c r="C818" s="60">
        <v>7667</v>
      </c>
      <c r="D818" s="60">
        <v>320977</v>
      </c>
      <c r="E818" s="129">
        <v>102.45</v>
      </c>
    </row>
    <row r="819" spans="1:5" ht="15" customHeight="1" x14ac:dyDescent="0.25">
      <c r="A819" s="59" t="s">
        <v>14</v>
      </c>
      <c r="B819" s="60">
        <v>30100</v>
      </c>
      <c r="C819" s="60">
        <v>35579</v>
      </c>
      <c r="D819" s="60">
        <v>65679</v>
      </c>
      <c r="E819" s="129">
        <v>218.2</v>
      </c>
    </row>
    <row r="820" spans="1:5" ht="15" customHeight="1" x14ac:dyDescent="0.25">
      <c r="A820" s="59" t="s">
        <v>48</v>
      </c>
      <c r="B820" s="60">
        <v>30100</v>
      </c>
      <c r="C820" s="60">
        <v>35579</v>
      </c>
      <c r="D820" s="60">
        <v>65679</v>
      </c>
      <c r="E820" s="129">
        <v>218.2</v>
      </c>
    </row>
    <row r="821" spans="1:5" ht="15" customHeight="1" x14ac:dyDescent="0.25">
      <c r="A821" s="120" t="s">
        <v>36</v>
      </c>
      <c r="B821" s="121">
        <v>80399</v>
      </c>
      <c r="C821" s="121">
        <v>0</v>
      </c>
      <c r="D821" s="121">
        <v>80399</v>
      </c>
      <c r="E821" s="122">
        <v>100</v>
      </c>
    </row>
    <row r="822" spans="1:5" ht="15" customHeight="1" x14ac:dyDescent="0.25">
      <c r="A822" s="59" t="s">
        <v>13</v>
      </c>
      <c r="B822" s="60">
        <v>80399</v>
      </c>
      <c r="C822" s="60">
        <v>0</v>
      </c>
      <c r="D822" s="60">
        <v>80399</v>
      </c>
      <c r="E822" s="129">
        <v>100</v>
      </c>
    </row>
    <row r="823" spans="1:5" s="119" customFormat="1" ht="15" customHeight="1" x14ac:dyDescent="0.25">
      <c r="A823" s="59" t="s">
        <v>41</v>
      </c>
      <c r="B823" s="60">
        <v>80399</v>
      </c>
      <c r="C823" s="60">
        <v>0</v>
      </c>
      <c r="D823" s="60">
        <v>80399</v>
      </c>
      <c r="E823" s="129">
        <v>100</v>
      </c>
    </row>
    <row r="824" spans="1:5" ht="15" customHeight="1" x14ac:dyDescent="0.25">
      <c r="A824" s="120" t="s">
        <v>31</v>
      </c>
      <c r="B824" s="121">
        <v>0</v>
      </c>
      <c r="C824" s="121">
        <v>64313</v>
      </c>
      <c r="D824" s="121">
        <v>64313</v>
      </c>
      <c r="E824" s="122">
        <v>0</v>
      </c>
    </row>
    <row r="825" spans="1:5" ht="15" customHeight="1" x14ac:dyDescent="0.25">
      <c r="A825" s="59" t="s">
        <v>14</v>
      </c>
      <c r="B825" s="60">
        <v>0</v>
      </c>
      <c r="C825" s="60">
        <v>64313</v>
      </c>
      <c r="D825" s="60">
        <v>64313</v>
      </c>
      <c r="E825" s="129">
        <v>0</v>
      </c>
    </row>
    <row r="826" spans="1:5" ht="15" customHeight="1" x14ac:dyDescent="0.25">
      <c r="A826" s="59" t="s">
        <v>48</v>
      </c>
      <c r="B826" s="60">
        <v>0</v>
      </c>
      <c r="C826" s="60">
        <v>64313</v>
      </c>
      <c r="D826" s="60">
        <v>64313</v>
      </c>
      <c r="E826" s="129">
        <v>0</v>
      </c>
    </row>
    <row r="827" spans="1:5" ht="15" customHeight="1" x14ac:dyDescent="0.25">
      <c r="A827" s="126" t="s">
        <v>251</v>
      </c>
      <c r="B827" s="127">
        <v>186200</v>
      </c>
      <c r="C827" s="127">
        <v>-22050</v>
      </c>
      <c r="D827" s="127">
        <v>164150</v>
      </c>
      <c r="E827" s="128">
        <v>88.16</v>
      </c>
    </row>
    <row r="828" spans="1:5" ht="15" customHeight="1" x14ac:dyDescent="0.25">
      <c r="A828" s="120" t="s">
        <v>27</v>
      </c>
      <c r="B828" s="121">
        <v>120000</v>
      </c>
      <c r="C828" s="121">
        <v>0</v>
      </c>
      <c r="D828" s="121">
        <v>120000</v>
      </c>
      <c r="E828" s="122">
        <v>100</v>
      </c>
    </row>
    <row r="829" spans="1:5" s="119" customFormat="1" ht="15" customHeight="1" x14ac:dyDescent="0.25">
      <c r="A829" s="59" t="s">
        <v>13</v>
      </c>
      <c r="B829" s="60">
        <v>120000</v>
      </c>
      <c r="C829" s="60">
        <v>0</v>
      </c>
      <c r="D829" s="60">
        <v>120000</v>
      </c>
      <c r="E829" s="129">
        <v>100</v>
      </c>
    </row>
    <row r="830" spans="1:5" s="119" customFormat="1" ht="15" customHeight="1" x14ac:dyDescent="0.25">
      <c r="A830" s="59" t="s">
        <v>40</v>
      </c>
      <c r="B830" s="60">
        <v>101490</v>
      </c>
      <c r="C830" s="60">
        <v>700</v>
      </c>
      <c r="D830" s="60">
        <v>102190</v>
      </c>
      <c r="E830" s="129">
        <v>100.69</v>
      </c>
    </row>
    <row r="831" spans="1:5" ht="15" customHeight="1" x14ac:dyDescent="0.25">
      <c r="A831" s="59" t="s">
        <v>41</v>
      </c>
      <c r="B831" s="60">
        <v>18510</v>
      </c>
      <c r="C831" s="60">
        <v>-700</v>
      </c>
      <c r="D831" s="60">
        <v>17810</v>
      </c>
      <c r="E831" s="129">
        <v>96.22</v>
      </c>
    </row>
    <row r="832" spans="1:5" ht="15" customHeight="1" x14ac:dyDescent="0.25">
      <c r="A832" s="120" t="s">
        <v>33</v>
      </c>
      <c r="B832" s="121">
        <v>66200</v>
      </c>
      <c r="C832" s="121">
        <v>-22050</v>
      </c>
      <c r="D832" s="121">
        <v>44150</v>
      </c>
      <c r="E832" s="122">
        <v>66.69</v>
      </c>
    </row>
    <row r="833" spans="1:5" ht="15" customHeight="1" x14ac:dyDescent="0.25">
      <c r="A833" s="59" t="s">
        <v>13</v>
      </c>
      <c r="B833" s="60">
        <v>66200</v>
      </c>
      <c r="C833" s="60">
        <v>-22050</v>
      </c>
      <c r="D833" s="60">
        <v>44150</v>
      </c>
      <c r="E833" s="129">
        <v>66.69</v>
      </c>
    </row>
    <row r="834" spans="1:5" ht="15" customHeight="1" x14ac:dyDescent="0.25">
      <c r="A834" s="59" t="s">
        <v>40</v>
      </c>
      <c r="B834" s="60">
        <v>51300</v>
      </c>
      <c r="C834" s="60">
        <v>-16250</v>
      </c>
      <c r="D834" s="60">
        <v>35050</v>
      </c>
      <c r="E834" s="129">
        <v>68.319999999999993</v>
      </c>
    </row>
    <row r="835" spans="1:5" ht="15" customHeight="1" x14ac:dyDescent="0.25">
      <c r="A835" s="59" t="s">
        <v>41</v>
      </c>
      <c r="B835" s="60">
        <v>14900</v>
      </c>
      <c r="C835" s="60">
        <v>-5800</v>
      </c>
      <c r="D835" s="60">
        <v>9100</v>
      </c>
      <c r="E835" s="129">
        <v>61.07</v>
      </c>
    </row>
    <row r="836" spans="1:5" ht="15" customHeight="1" x14ac:dyDescent="0.25">
      <c r="A836" s="126" t="s">
        <v>213</v>
      </c>
      <c r="B836" s="127">
        <v>2247697</v>
      </c>
      <c r="C836" s="127">
        <v>-488267</v>
      </c>
      <c r="D836" s="127">
        <v>1759430</v>
      </c>
      <c r="E836" s="128">
        <v>78.28</v>
      </c>
    </row>
    <row r="837" spans="1:5" ht="15" customHeight="1" x14ac:dyDescent="0.25">
      <c r="A837" s="120" t="s">
        <v>27</v>
      </c>
      <c r="B837" s="121">
        <v>116500</v>
      </c>
      <c r="C837" s="121">
        <v>9955</v>
      </c>
      <c r="D837" s="121">
        <v>126455</v>
      </c>
      <c r="E837" s="122">
        <v>108.55</v>
      </c>
    </row>
    <row r="838" spans="1:5" ht="15" customHeight="1" x14ac:dyDescent="0.25">
      <c r="A838" s="59" t="s">
        <v>13</v>
      </c>
      <c r="B838" s="60">
        <v>111500</v>
      </c>
      <c r="C838" s="60">
        <v>12955</v>
      </c>
      <c r="D838" s="60">
        <v>124455</v>
      </c>
      <c r="E838" s="129">
        <v>111.62</v>
      </c>
    </row>
    <row r="839" spans="1:5" s="119" customFormat="1" ht="15" customHeight="1" x14ac:dyDescent="0.25">
      <c r="A839" s="59" t="s">
        <v>40</v>
      </c>
      <c r="B839" s="60">
        <v>71000</v>
      </c>
      <c r="C839" s="60">
        <v>18000</v>
      </c>
      <c r="D839" s="60">
        <v>89000</v>
      </c>
      <c r="E839" s="129">
        <v>125.35</v>
      </c>
    </row>
    <row r="840" spans="1:5" ht="15" customHeight="1" x14ac:dyDescent="0.25">
      <c r="A840" s="59" t="s">
        <v>41</v>
      </c>
      <c r="B840" s="60">
        <v>40500</v>
      </c>
      <c r="C840" s="60">
        <v>-5045</v>
      </c>
      <c r="D840" s="60">
        <v>35455</v>
      </c>
      <c r="E840" s="129">
        <v>87.54</v>
      </c>
    </row>
    <row r="841" spans="1:5" ht="15" customHeight="1" x14ac:dyDescent="0.25">
      <c r="A841" s="59" t="s">
        <v>14</v>
      </c>
      <c r="B841" s="60">
        <v>5000</v>
      </c>
      <c r="C841" s="60">
        <v>-3000</v>
      </c>
      <c r="D841" s="60">
        <v>2000</v>
      </c>
      <c r="E841" s="129">
        <v>40</v>
      </c>
    </row>
    <row r="842" spans="1:5" s="119" customFormat="1" ht="15" customHeight="1" x14ac:dyDescent="0.25">
      <c r="A842" s="59" t="s">
        <v>48</v>
      </c>
      <c r="B842" s="60">
        <v>5000</v>
      </c>
      <c r="C842" s="60">
        <v>-3000</v>
      </c>
      <c r="D842" s="60">
        <v>2000</v>
      </c>
      <c r="E842" s="129">
        <v>40</v>
      </c>
    </row>
    <row r="843" spans="1:5" ht="15" customHeight="1" x14ac:dyDescent="0.25">
      <c r="A843" s="120" t="s">
        <v>36</v>
      </c>
      <c r="B843" s="121">
        <v>1643000</v>
      </c>
      <c r="C843" s="121">
        <v>-802929</v>
      </c>
      <c r="D843" s="121">
        <v>840071</v>
      </c>
      <c r="E843" s="122">
        <v>51.13</v>
      </c>
    </row>
    <row r="844" spans="1:5" ht="15" customHeight="1" x14ac:dyDescent="0.25">
      <c r="A844" s="59" t="s">
        <v>13</v>
      </c>
      <c r="B844" s="60">
        <v>1635700</v>
      </c>
      <c r="C844" s="60">
        <v>-800229</v>
      </c>
      <c r="D844" s="60">
        <v>835471</v>
      </c>
      <c r="E844" s="129">
        <v>51.08</v>
      </c>
    </row>
    <row r="845" spans="1:5" ht="15" customHeight="1" x14ac:dyDescent="0.25">
      <c r="A845" s="59" t="s">
        <v>40</v>
      </c>
      <c r="B845" s="60">
        <v>419205</v>
      </c>
      <c r="C845" s="60">
        <v>44200</v>
      </c>
      <c r="D845" s="60">
        <v>463405</v>
      </c>
      <c r="E845" s="129">
        <v>110.54</v>
      </c>
    </row>
    <row r="846" spans="1:5" s="119" customFormat="1" ht="15" customHeight="1" x14ac:dyDescent="0.25">
      <c r="A846" s="59" t="s">
        <v>41</v>
      </c>
      <c r="B846" s="60">
        <v>1214195</v>
      </c>
      <c r="C846" s="60">
        <v>-844429</v>
      </c>
      <c r="D846" s="60">
        <v>369766</v>
      </c>
      <c r="E846" s="129">
        <v>30.45</v>
      </c>
    </row>
    <row r="847" spans="1:5" ht="15" customHeight="1" x14ac:dyDescent="0.25">
      <c r="A847" s="59" t="s">
        <v>42</v>
      </c>
      <c r="B847" s="60">
        <v>2000</v>
      </c>
      <c r="C847" s="60">
        <v>0</v>
      </c>
      <c r="D847" s="60">
        <v>2000</v>
      </c>
      <c r="E847" s="129">
        <v>100</v>
      </c>
    </row>
    <row r="848" spans="1:5" ht="15" customHeight="1" x14ac:dyDescent="0.25">
      <c r="A848" s="59" t="s">
        <v>46</v>
      </c>
      <c r="B848" s="60">
        <v>300</v>
      </c>
      <c r="C848" s="60">
        <v>0</v>
      </c>
      <c r="D848" s="60">
        <v>300</v>
      </c>
      <c r="E848" s="129">
        <v>100</v>
      </c>
    </row>
    <row r="849" spans="1:5" ht="15" customHeight="1" x14ac:dyDescent="0.25">
      <c r="A849" s="59" t="s">
        <v>14</v>
      </c>
      <c r="B849" s="60">
        <v>7300</v>
      </c>
      <c r="C849" s="60">
        <v>-2700</v>
      </c>
      <c r="D849" s="60">
        <v>4600</v>
      </c>
      <c r="E849" s="129">
        <v>63.01</v>
      </c>
    </row>
    <row r="850" spans="1:5" ht="15" customHeight="1" x14ac:dyDescent="0.25">
      <c r="A850" s="59" t="s">
        <v>48</v>
      </c>
      <c r="B850" s="60">
        <v>7300</v>
      </c>
      <c r="C850" s="60">
        <v>-2700</v>
      </c>
      <c r="D850" s="60">
        <v>4600</v>
      </c>
      <c r="E850" s="129">
        <v>63.01</v>
      </c>
    </row>
    <row r="851" spans="1:5" s="119" customFormat="1" ht="15" customHeight="1" x14ac:dyDescent="0.25">
      <c r="A851" s="120" t="s">
        <v>33</v>
      </c>
      <c r="B851" s="121">
        <v>143282</v>
      </c>
      <c r="C851" s="121">
        <v>7332</v>
      </c>
      <c r="D851" s="121">
        <v>150614</v>
      </c>
      <c r="E851" s="122">
        <v>105.12</v>
      </c>
    </row>
    <row r="852" spans="1:5" ht="15" customHeight="1" x14ac:dyDescent="0.25">
      <c r="A852" s="59" t="s">
        <v>13</v>
      </c>
      <c r="B852" s="60">
        <v>133540</v>
      </c>
      <c r="C852" s="60">
        <v>7332</v>
      </c>
      <c r="D852" s="60">
        <v>140872</v>
      </c>
      <c r="E852" s="129">
        <v>105.49</v>
      </c>
    </row>
    <row r="853" spans="1:5" ht="15" customHeight="1" x14ac:dyDescent="0.25">
      <c r="A853" s="59" t="s">
        <v>40</v>
      </c>
      <c r="B853" s="60">
        <v>43000</v>
      </c>
      <c r="C853" s="60">
        <v>0</v>
      </c>
      <c r="D853" s="60">
        <v>43000</v>
      </c>
      <c r="E853" s="129">
        <v>100</v>
      </c>
    </row>
    <row r="854" spans="1:5" ht="15" customHeight="1" x14ac:dyDescent="0.25">
      <c r="A854" s="59" t="s">
        <v>41</v>
      </c>
      <c r="B854" s="60">
        <v>90540</v>
      </c>
      <c r="C854" s="60">
        <v>7332</v>
      </c>
      <c r="D854" s="60">
        <v>97872</v>
      </c>
      <c r="E854" s="129">
        <v>108.1</v>
      </c>
    </row>
    <row r="855" spans="1:5" ht="15" customHeight="1" x14ac:dyDescent="0.25">
      <c r="A855" s="59" t="s">
        <v>14</v>
      </c>
      <c r="B855" s="60">
        <v>9742</v>
      </c>
      <c r="C855" s="60">
        <v>0</v>
      </c>
      <c r="D855" s="60">
        <v>9742</v>
      </c>
      <c r="E855" s="129">
        <v>100</v>
      </c>
    </row>
    <row r="856" spans="1:5" s="119" customFormat="1" ht="15" customHeight="1" x14ac:dyDescent="0.25">
      <c r="A856" s="59" t="s">
        <v>48</v>
      </c>
      <c r="B856" s="60">
        <v>9742</v>
      </c>
      <c r="C856" s="60">
        <v>0</v>
      </c>
      <c r="D856" s="60">
        <v>9742</v>
      </c>
      <c r="E856" s="129">
        <v>100</v>
      </c>
    </row>
    <row r="857" spans="1:5" ht="15" customHeight="1" x14ac:dyDescent="0.25">
      <c r="A857" s="120" t="s">
        <v>31</v>
      </c>
      <c r="B857" s="121">
        <v>317129</v>
      </c>
      <c r="C857" s="121">
        <v>192376</v>
      </c>
      <c r="D857" s="121">
        <v>509505</v>
      </c>
      <c r="E857" s="122">
        <v>160.66</v>
      </c>
    </row>
    <row r="858" spans="1:5" ht="15" customHeight="1" x14ac:dyDescent="0.25">
      <c r="A858" s="59" t="s">
        <v>13</v>
      </c>
      <c r="B858" s="60">
        <v>216933</v>
      </c>
      <c r="C858" s="60">
        <v>28026</v>
      </c>
      <c r="D858" s="60">
        <v>244959</v>
      </c>
      <c r="E858" s="129">
        <v>112.92</v>
      </c>
    </row>
    <row r="859" spans="1:5" s="119" customFormat="1" ht="15" customHeight="1" x14ac:dyDescent="0.25">
      <c r="A859" s="59" t="s">
        <v>40</v>
      </c>
      <c r="B859" s="60">
        <v>132760</v>
      </c>
      <c r="C859" s="60">
        <v>13000</v>
      </c>
      <c r="D859" s="60">
        <v>145760</v>
      </c>
      <c r="E859" s="129">
        <v>109.79</v>
      </c>
    </row>
    <row r="860" spans="1:5" ht="15" customHeight="1" x14ac:dyDescent="0.25">
      <c r="A860" s="59" t="s">
        <v>41</v>
      </c>
      <c r="B860" s="60">
        <v>80173</v>
      </c>
      <c r="C860" s="60">
        <v>15026</v>
      </c>
      <c r="D860" s="60">
        <v>95199</v>
      </c>
      <c r="E860" s="129">
        <v>118.74</v>
      </c>
    </row>
    <row r="861" spans="1:5" ht="15" customHeight="1" x14ac:dyDescent="0.25">
      <c r="A861" s="59" t="s">
        <v>42</v>
      </c>
      <c r="B861" s="60">
        <v>1000</v>
      </c>
      <c r="C861" s="60">
        <v>0</v>
      </c>
      <c r="D861" s="60">
        <v>1000</v>
      </c>
      <c r="E861" s="129">
        <v>100</v>
      </c>
    </row>
    <row r="862" spans="1:5" ht="15" customHeight="1" x14ac:dyDescent="0.25">
      <c r="A862" s="59" t="s">
        <v>45</v>
      </c>
      <c r="B862" s="60">
        <v>3000</v>
      </c>
      <c r="C862" s="60">
        <v>0</v>
      </c>
      <c r="D862" s="60">
        <v>3000</v>
      </c>
      <c r="E862" s="129">
        <v>100</v>
      </c>
    </row>
    <row r="863" spans="1:5" ht="15" customHeight="1" x14ac:dyDescent="0.25">
      <c r="A863" s="59" t="s">
        <v>14</v>
      </c>
      <c r="B863" s="60">
        <v>100196</v>
      </c>
      <c r="C863" s="60">
        <v>164350</v>
      </c>
      <c r="D863" s="60">
        <v>264546</v>
      </c>
      <c r="E863" s="129">
        <v>264.02999999999997</v>
      </c>
    </row>
    <row r="864" spans="1:5" s="119" customFormat="1" ht="15" customHeight="1" x14ac:dyDescent="0.25">
      <c r="A864" s="59" t="s">
        <v>48</v>
      </c>
      <c r="B864" s="60">
        <v>94196</v>
      </c>
      <c r="C864" s="60">
        <v>164350</v>
      </c>
      <c r="D864" s="60">
        <v>258546</v>
      </c>
      <c r="E864" s="129">
        <v>274.48</v>
      </c>
    </row>
    <row r="865" spans="1:5" ht="15" customHeight="1" x14ac:dyDescent="0.25">
      <c r="A865" s="59" t="s">
        <v>50</v>
      </c>
      <c r="B865" s="60">
        <v>6000</v>
      </c>
      <c r="C865" s="60">
        <v>0</v>
      </c>
      <c r="D865" s="60">
        <v>6000</v>
      </c>
      <c r="E865" s="129">
        <v>100</v>
      </c>
    </row>
    <row r="866" spans="1:5" ht="15" customHeight="1" x14ac:dyDescent="0.25">
      <c r="A866" s="120" t="s">
        <v>61</v>
      </c>
      <c r="B866" s="121">
        <v>19413</v>
      </c>
      <c r="C866" s="121">
        <v>23588</v>
      </c>
      <c r="D866" s="121">
        <v>43001</v>
      </c>
      <c r="E866" s="122">
        <v>221.51</v>
      </c>
    </row>
    <row r="867" spans="1:5" ht="15" customHeight="1" x14ac:dyDescent="0.25">
      <c r="A867" s="59" t="s">
        <v>13</v>
      </c>
      <c r="B867" s="60">
        <v>12413</v>
      </c>
      <c r="C867" s="60">
        <v>12588</v>
      </c>
      <c r="D867" s="60">
        <v>25001</v>
      </c>
      <c r="E867" s="129">
        <v>201.41</v>
      </c>
    </row>
    <row r="868" spans="1:5" ht="15" customHeight="1" x14ac:dyDescent="0.25">
      <c r="A868" s="59" t="s">
        <v>41</v>
      </c>
      <c r="B868" s="60">
        <v>12413</v>
      </c>
      <c r="C868" s="60">
        <v>12588</v>
      </c>
      <c r="D868" s="60">
        <v>25001</v>
      </c>
      <c r="E868" s="129">
        <v>201.41</v>
      </c>
    </row>
    <row r="869" spans="1:5" ht="15" customHeight="1" x14ac:dyDescent="0.25">
      <c r="A869" s="59" t="s">
        <v>14</v>
      </c>
      <c r="B869" s="60">
        <v>7000</v>
      </c>
      <c r="C869" s="60">
        <v>11000</v>
      </c>
      <c r="D869" s="60">
        <v>18000</v>
      </c>
      <c r="E869" s="129">
        <v>257.14</v>
      </c>
    </row>
    <row r="870" spans="1:5" ht="15" customHeight="1" x14ac:dyDescent="0.25">
      <c r="A870" s="59" t="s">
        <v>48</v>
      </c>
      <c r="B870" s="60">
        <v>7000</v>
      </c>
      <c r="C870" s="60">
        <v>11000</v>
      </c>
      <c r="D870" s="60">
        <v>18000</v>
      </c>
      <c r="E870" s="129">
        <v>257.14</v>
      </c>
    </row>
    <row r="871" spans="1:5" s="119" customFormat="1" ht="15" customHeight="1" x14ac:dyDescent="0.25">
      <c r="A871" s="120" t="s">
        <v>38</v>
      </c>
      <c r="B871" s="121">
        <v>8373</v>
      </c>
      <c r="C871" s="121">
        <v>81411</v>
      </c>
      <c r="D871" s="121">
        <v>89784</v>
      </c>
      <c r="E871" s="122">
        <v>1072.3</v>
      </c>
    </row>
    <row r="872" spans="1:5" ht="15" customHeight="1" x14ac:dyDescent="0.25">
      <c r="A872" s="59" t="s">
        <v>13</v>
      </c>
      <c r="B872" s="60">
        <v>5500</v>
      </c>
      <c r="C872" s="60">
        <v>2800</v>
      </c>
      <c r="D872" s="60">
        <v>8300</v>
      </c>
      <c r="E872" s="129">
        <v>150.91</v>
      </c>
    </row>
    <row r="873" spans="1:5" ht="15" customHeight="1" x14ac:dyDescent="0.25">
      <c r="A873" s="59" t="s">
        <v>41</v>
      </c>
      <c r="B873" s="60">
        <v>5500</v>
      </c>
      <c r="C873" s="60">
        <v>2800</v>
      </c>
      <c r="D873" s="60">
        <v>8300</v>
      </c>
      <c r="E873" s="129">
        <v>150.91</v>
      </c>
    </row>
    <row r="874" spans="1:5" s="119" customFormat="1" ht="15" customHeight="1" x14ac:dyDescent="0.25">
      <c r="A874" s="59" t="s">
        <v>14</v>
      </c>
      <c r="B874" s="60">
        <v>2873</v>
      </c>
      <c r="C874" s="60">
        <v>78611</v>
      </c>
      <c r="D874" s="60">
        <v>81484</v>
      </c>
      <c r="E874" s="129">
        <v>2836.2</v>
      </c>
    </row>
    <row r="875" spans="1:5" ht="15" customHeight="1" x14ac:dyDescent="0.25">
      <c r="A875" s="59" t="s">
        <v>48</v>
      </c>
      <c r="B875" s="60">
        <v>2873</v>
      </c>
      <c r="C875" s="60">
        <v>78611</v>
      </c>
      <c r="D875" s="60">
        <v>81484</v>
      </c>
      <c r="E875" s="129">
        <v>2836.2</v>
      </c>
    </row>
    <row r="876" spans="1:5" ht="15" customHeight="1" x14ac:dyDescent="0.25">
      <c r="A876" s="126" t="s">
        <v>238</v>
      </c>
      <c r="B876" s="127">
        <v>15000</v>
      </c>
      <c r="C876" s="127">
        <v>0</v>
      </c>
      <c r="D876" s="127">
        <v>15000</v>
      </c>
      <c r="E876" s="128">
        <v>100</v>
      </c>
    </row>
    <row r="877" spans="1:5" ht="15" customHeight="1" x14ac:dyDescent="0.25">
      <c r="A877" s="120" t="s">
        <v>27</v>
      </c>
      <c r="B877" s="121">
        <v>15000</v>
      </c>
      <c r="C877" s="121">
        <v>0</v>
      </c>
      <c r="D877" s="121">
        <v>15000</v>
      </c>
      <c r="E877" s="122">
        <v>100</v>
      </c>
    </row>
    <row r="878" spans="1:5" ht="15" customHeight="1" x14ac:dyDescent="0.25">
      <c r="A878" s="59" t="s">
        <v>13</v>
      </c>
      <c r="B878" s="60">
        <v>15000</v>
      </c>
      <c r="C878" s="60">
        <v>0</v>
      </c>
      <c r="D878" s="60">
        <v>15000</v>
      </c>
      <c r="E878" s="129">
        <v>100</v>
      </c>
    </row>
    <row r="879" spans="1:5" s="119" customFormat="1" ht="15" customHeight="1" x14ac:dyDescent="0.25">
      <c r="A879" s="59" t="s">
        <v>45</v>
      </c>
      <c r="B879" s="60">
        <v>15000</v>
      </c>
      <c r="C879" s="60">
        <v>0</v>
      </c>
      <c r="D879" s="60">
        <v>15000</v>
      </c>
      <c r="E879" s="129">
        <v>100</v>
      </c>
    </row>
    <row r="880" spans="1:5" ht="15" customHeight="1" x14ac:dyDescent="0.25">
      <c r="A880" s="126" t="s">
        <v>252</v>
      </c>
      <c r="B880" s="127">
        <v>5442</v>
      </c>
      <c r="C880" s="127">
        <v>0</v>
      </c>
      <c r="D880" s="127">
        <v>5442</v>
      </c>
      <c r="E880" s="128">
        <v>100</v>
      </c>
    </row>
    <row r="881" spans="1:5" ht="15" customHeight="1" x14ac:dyDescent="0.25">
      <c r="A881" s="120" t="s">
        <v>27</v>
      </c>
      <c r="B881" s="121">
        <v>5442</v>
      </c>
      <c r="C881" s="121">
        <v>0</v>
      </c>
      <c r="D881" s="121">
        <v>5442</v>
      </c>
      <c r="E881" s="122">
        <v>100</v>
      </c>
    </row>
    <row r="882" spans="1:5" s="119" customFormat="1" ht="15" customHeight="1" x14ac:dyDescent="0.25">
      <c r="A882" s="59" t="s">
        <v>13</v>
      </c>
      <c r="B882" s="60">
        <v>5442</v>
      </c>
      <c r="C882" s="60">
        <v>0</v>
      </c>
      <c r="D882" s="60">
        <v>5442</v>
      </c>
      <c r="E882" s="129">
        <v>100</v>
      </c>
    </row>
    <row r="883" spans="1:5" ht="15" customHeight="1" x14ac:dyDescent="0.25">
      <c r="A883" s="59" t="s">
        <v>41</v>
      </c>
      <c r="B883" s="60">
        <v>5442</v>
      </c>
      <c r="C883" s="60">
        <v>0</v>
      </c>
      <c r="D883" s="60">
        <v>5442</v>
      </c>
      <c r="E883" s="129">
        <v>100</v>
      </c>
    </row>
    <row r="884" spans="1:5" ht="15" customHeight="1" x14ac:dyDescent="0.25">
      <c r="A884" s="126" t="s">
        <v>240</v>
      </c>
      <c r="B884" s="127">
        <v>23800</v>
      </c>
      <c r="C884" s="127">
        <v>-3</v>
      </c>
      <c r="D884" s="127">
        <v>23797</v>
      </c>
      <c r="E884" s="128">
        <v>99.99</v>
      </c>
    </row>
    <row r="885" spans="1:5" ht="15" customHeight="1" x14ac:dyDescent="0.25">
      <c r="A885" s="120" t="s">
        <v>27</v>
      </c>
      <c r="B885" s="121">
        <v>23800</v>
      </c>
      <c r="C885" s="121">
        <v>-3</v>
      </c>
      <c r="D885" s="121">
        <v>23797</v>
      </c>
      <c r="E885" s="122">
        <v>99.99</v>
      </c>
    </row>
    <row r="886" spans="1:5" s="119" customFormat="1" ht="15" customHeight="1" x14ac:dyDescent="0.25">
      <c r="A886" s="59" t="s">
        <v>13</v>
      </c>
      <c r="B886" s="60">
        <v>13462</v>
      </c>
      <c r="C886" s="60">
        <v>373</v>
      </c>
      <c r="D886" s="60">
        <v>13835</v>
      </c>
      <c r="E886" s="129">
        <v>102.77</v>
      </c>
    </row>
    <row r="887" spans="1:5" ht="15" customHeight="1" x14ac:dyDescent="0.25">
      <c r="A887" s="59" t="s">
        <v>41</v>
      </c>
      <c r="B887" s="60">
        <v>13462</v>
      </c>
      <c r="C887" s="60">
        <v>373</v>
      </c>
      <c r="D887" s="60">
        <v>13835</v>
      </c>
      <c r="E887" s="129">
        <v>102.77</v>
      </c>
    </row>
    <row r="888" spans="1:5" ht="15" customHeight="1" x14ac:dyDescent="0.25">
      <c r="A888" s="59" t="s">
        <v>14</v>
      </c>
      <c r="B888" s="60">
        <v>10338</v>
      </c>
      <c r="C888" s="60">
        <v>-376</v>
      </c>
      <c r="D888" s="60">
        <v>9962</v>
      </c>
      <c r="E888" s="129">
        <v>96.36</v>
      </c>
    </row>
    <row r="889" spans="1:5" ht="15" customHeight="1" x14ac:dyDescent="0.25">
      <c r="A889" s="59" t="s">
        <v>48</v>
      </c>
      <c r="B889" s="60">
        <v>10338</v>
      </c>
      <c r="C889" s="60">
        <v>-376</v>
      </c>
      <c r="D889" s="60">
        <v>9962</v>
      </c>
      <c r="E889" s="129">
        <v>96.36</v>
      </c>
    </row>
    <row r="890" spans="1:5" s="119" customFormat="1" ht="15" customHeight="1" x14ac:dyDescent="0.25">
      <c r="A890" s="126" t="s">
        <v>217</v>
      </c>
      <c r="B890" s="127">
        <v>1647</v>
      </c>
      <c r="C890" s="127">
        <v>5062</v>
      </c>
      <c r="D890" s="127">
        <v>6709</v>
      </c>
      <c r="E890" s="128">
        <v>407.35</v>
      </c>
    </row>
    <row r="891" spans="1:5" ht="15" customHeight="1" x14ac:dyDescent="0.25">
      <c r="A891" s="120" t="s">
        <v>31</v>
      </c>
      <c r="B891" s="121">
        <v>1647</v>
      </c>
      <c r="C891" s="121">
        <v>5062</v>
      </c>
      <c r="D891" s="121">
        <v>6709</v>
      </c>
      <c r="E891" s="122">
        <v>407.35</v>
      </c>
    </row>
    <row r="892" spans="1:5" ht="15" customHeight="1" x14ac:dyDescent="0.25">
      <c r="A892" s="59" t="s">
        <v>13</v>
      </c>
      <c r="B892" s="60">
        <v>1647</v>
      </c>
      <c r="C892" s="60">
        <v>5062</v>
      </c>
      <c r="D892" s="60">
        <v>6709</v>
      </c>
      <c r="E892" s="129">
        <v>407.35</v>
      </c>
    </row>
    <row r="893" spans="1:5" ht="15" customHeight="1" x14ac:dyDescent="0.25">
      <c r="A893" s="59" t="s">
        <v>46</v>
      </c>
      <c r="B893" s="60">
        <v>1647</v>
      </c>
      <c r="C893" s="60">
        <v>5062</v>
      </c>
      <c r="D893" s="60">
        <v>6709</v>
      </c>
      <c r="E893" s="129">
        <v>407.35</v>
      </c>
    </row>
    <row r="894" spans="1:5" ht="15" customHeight="1" x14ac:dyDescent="0.25">
      <c r="A894" s="126" t="s">
        <v>253</v>
      </c>
      <c r="B894" s="127">
        <v>20000</v>
      </c>
      <c r="C894" s="127">
        <v>0</v>
      </c>
      <c r="D894" s="127">
        <v>20000</v>
      </c>
      <c r="E894" s="128">
        <v>100</v>
      </c>
    </row>
    <row r="895" spans="1:5" ht="15" customHeight="1" x14ac:dyDescent="0.25">
      <c r="A895" s="120" t="s">
        <v>27</v>
      </c>
      <c r="B895" s="121">
        <v>20000</v>
      </c>
      <c r="C895" s="121">
        <v>0</v>
      </c>
      <c r="D895" s="121">
        <v>20000</v>
      </c>
      <c r="E895" s="122">
        <v>100</v>
      </c>
    </row>
    <row r="896" spans="1:5" ht="15" customHeight="1" x14ac:dyDescent="0.25">
      <c r="A896" s="59" t="s">
        <v>13</v>
      </c>
      <c r="B896" s="60">
        <v>20000</v>
      </c>
      <c r="C896" s="60">
        <v>0</v>
      </c>
      <c r="D896" s="60">
        <v>20000</v>
      </c>
      <c r="E896" s="129">
        <v>100</v>
      </c>
    </row>
    <row r="897" spans="1:5" ht="15" customHeight="1" x14ac:dyDescent="0.25">
      <c r="A897" s="59" t="s">
        <v>41</v>
      </c>
      <c r="B897" s="60">
        <v>20000</v>
      </c>
      <c r="C897" s="60">
        <v>0</v>
      </c>
      <c r="D897" s="60">
        <v>20000</v>
      </c>
      <c r="E897" s="129">
        <v>100</v>
      </c>
    </row>
    <row r="898" spans="1:5" ht="15" customHeight="1" x14ac:dyDescent="0.25">
      <c r="A898" s="131" t="s">
        <v>391</v>
      </c>
      <c r="B898" s="127">
        <v>0</v>
      </c>
      <c r="C898" s="127">
        <v>85000</v>
      </c>
      <c r="D898" s="127">
        <v>85000</v>
      </c>
      <c r="E898" s="128">
        <v>0</v>
      </c>
    </row>
    <row r="899" spans="1:5" ht="15" customHeight="1" x14ac:dyDescent="0.25">
      <c r="A899" s="132" t="s">
        <v>27</v>
      </c>
      <c r="B899" s="121">
        <v>0</v>
      </c>
      <c r="C899" s="121">
        <v>85000</v>
      </c>
      <c r="D899" s="121">
        <v>85000</v>
      </c>
      <c r="E899" s="122">
        <v>0</v>
      </c>
    </row>
    <row r="900" spans="1:5" s="119" customFormat="1" ht="15" customHeight="1" x14ac:dyDescent="0.25">
      <c r="A900" s="133" t="s">
        <v>13</v>
      </c>
      <c r="B900" s="60">
        <v>0</v>
      </c>
      <c r="C900" s="60">
        <v>85000</v>
      </c>
      <c r="D900" s="60">
        <v>85000</v>
      </c>
      <c r="E900" s="129">
        <v>0</v>
      </c>
    </row>
    <row r="901" spans="1:5" ht="15" customHeight="1" x14ac:dyDescent="0.25">
      <c r="A901" s="133" t="s">
        <v>40</v>
      </c>
      <c r="B901" s="60">
        <v>0</v>
      </c>
      <c r="C901" s="60">
        <v>85000</v>
      </c>
      <c r="D901" s="60">
        <v>85000</v>
      </c>
      <c r="E901" s="129">
        <v>0</v>
      </c>
    </row>
    <row r="902" spans="1:5" ht="15" customHeight="1" x14ac:dyDescent="0.25">
      <c r="A902" s="123" t="s">
        <v>220</v>
      </c>
      <c r="B902" s="124">
        <v>8376223</v>
      </c>
      <c r="C902" s="124">
        <v>2071337</v>
      </c>
      <c r="D902" s="124">
        <v>10447560</v>
      </c>
      <c r="E902" s="125">
        <v>124.73</v>
      </c>
    </row>
    <row r="903" spans="1:5" ht="15" customHeight="1" x14ac:dyDescent="0.25">
      <c r="A903" s="126" t="s">
        <v>254</v>
      </c>
      <c r="B903" s="127">
        <v>212560</v>
      </c>
      <c r="C903" s="127">
        <v>1719700</v>
      </c>
      <c r="D903" s="127">
        <v>1932260</v>
      </c>
      <c r="E903" s="128">
        <v>909.04</v>
      </c>
    </row>
    <row r="904" spans="1:5" ht="15" customHeight="1" x14ac:dyDescent="0.25">
      <c r="A904" s="120" t="s">
        <v>27</v>
      </c>
      <c r="B904" s="121">
        <v>212560</v>
      </c>
      <c r="C904" s="121">
        <v>10000</v>
      </c>
      <c r="D904" s="121">
        <v>222560</v>
      </c>
      <c r="E904" s="122">
        <v>104.7</v>
      </c>
    </row>
    <row r="905" spans="1:5" ht="15" customHeight="1" x14ac:dyDescent="0.25">
      <c r="A905" s="59" t="s">
        <v>13</v>
      </c>
      <c r="B905" s="60">
        <v>82560</v>
      </c>
      <c r="C905" s="60">
        <v>10000</v>
      </c>
      <c r="D905" s="60">
        <v>92560</v>
      </c>
      <c r="E905" s="129">
        <v>112.11</v>
      </c>
    </row>
    <row r="906" spans="1:5" s="119" customFormat="1" ht="15" customHeight="1" x14ac:dyDescent="0.25">
      <c r="A906" s="59" t="s">
        <v>42</v>
      </c>
      <c r="B906" s="60">
        <v>82560</v>
      </c>
      <c r="C906" s="60">
        <v>10000</v>
      </c>
      <c r="D906" s="60">
        <v>92560</v>
      </c>
      <c r="E906" s="129">
        <v>112.11</v>
      </c>
    </row>
    <row r="907" spans="1:5" ht="15" customHeight="1" x14ac:dyDescent="0.25">
      <c r="A907" s="59" t="s">
        <v>17</v>
      </c>
      <c r="B907" s="60">
        <v>130000</v>
      </c>
      <c r="C907" s="60">
        <v>0</v>
      </c>
      <c r="D907" s="60">
        <v>130000</v>
      </c>
      <c r="E907" s="129">
        <v>100</v>
      </c>
    </row>
    <row r="908" spans="1:5" ht="15" customHeight="1" x14ac:dyDescent="0.25">
      <c r="A908" s="59" t="s">
        <v>57</v>
      </c>
      <c r="B908" s="60">
        <v>130000</v>
      </c>
      <c r="C908" s="60">
        <v>0</v>
      </c>
      <c r="D908" s="60">
        <v>130000</v>
      </c>
      <c r="E908" s="129">
        <v>100</v>
      </c>
    </row>
    <row r="909" spans="1:5" s="119" customFormat="1" ht="15" customHeight="1" x14ac:dyDescent="0.25">
      <c r="A909" s="132" t="s">
        <v>49</v>
      </c>
      <c r="B909" s="121">
        <v>0</v>
      </c>
      <c r="C909" s="121">
        <v>1709700</v>
      </c>
      <c r="D909" s="121">
        <v>1709700</v>
      </c>
      <c r="E909" s="122">
        <v>0</v>
      </c>
    </row>
    <row r="910" spans="1:5" ht="15" customHeight="1" x14ac:dyDescent="0.25">
      <c r="A910" s="133" t="s">
        <v>17</v>
      </c>
      <c r="B910" s="60">
        <v>0</v>
      </c>
      <c r="C910" s="60">
        <v>1709700</v>
      </c>
      <c r="D910" s="60">
        <v>1709700</v>
      </c>
      <c r="E910" s="129">
        <v>0</v>
      </c>
    </row>
    <row r="911" spans="1:5" ht="15" customHeight="1" x14ac:dyDescent="0.25">
      <c r="A911" s="133" t="s">
        <v>57</v>
      </c>
      <c r="B911" s="60">
        <v>0</v>
      </c>
      <c r="C911" s="60">
        <v>1709700</v>
      </c>
      <c r="D911" s="60">
        <v>1709700</v>
      </c>
      <c r="E911" s="129">
        <v>0</v>
      </c>
    </row>
    <row r="912" spans="1:5" ht="15" customHeight="1" x14ac:dyDescent="0.25">
      <c r="A912" s="126" t="s">
        <v>221</v>
      </c>
      <c r="B912" s="127">
        <v>303250</v>
      </c>
      <c r="C912" s="127">
        <v>571192</v>
      </c>
      <c r="D912" s="127">
        <v>874442</v>
      </c>
      <c r="E912" s="128">
        <v>288.36</v>
      </c>
    </row>
    <row r="913" spans="1:5" ht="15" customHeight="1" x14ac:dyDescent="0.25">
      <c r="A913" s="120" t="s">
        <v>27</v>
      </c>
      <c r="B913" s="121">
        <v>303250</v>
      </c>
      <c r="C913" s="121">
        <v>505192</v>
      </c>
      <c r="D913" s="121">
        <v>808442</v>
      </c>
      <c r="E913" s="122">
        <v>266.58999999999997</v>
      </c>
    </row>
    <row r="914" spans="1:5" ht="15" customHeight="1" x14ac:dyDescent="0.25">
      <c r="A914" s="59" t="s">
        <v>13</v>
      </c>
      <c r="B914" s="60">
        <v>77900</v>
      </c>
      <c r="C914" s="60">
        <v>222413</v>
      </c>
      <c r="D914" s="60">
        <v>300313</v>
      </c>
      <c r="E914" s="129">
        <v>385.51</v>
      </c>
    </row>
    <row r="915" spans="1:5" ht="15" customHeight="1" x14ac:dyDescent="0.25">
      <c r="A915" s="59" t="s">
        <v>41</v>
      </c>
      <c r="B915" s="60">
        <v>75000</v>
      </c>
      <c r="C915" s="60">
        <v>222413</v>
      </c>
      <c r="D915" s="60">
        <v>297413</v>
      </c>
      <c r="E915" s="129">
        <v>396.55</v>
      </c>
    </row>
    <row r="916" spans="1:5" ht="15" customHeight="1" x14ac:dyDescent="0.25">
      <c r="A916" s="59" t="s">
        <v>42</v>
      </c>
      <c r="B916" s="60">
        <v>2900</v>
      </c>
      <c r="C916" s="60">
        <v>0</v>
      </c>
      <c r="D916" s="60">
        <v>2900</v>
      </c>
      <c r="E916" s="129">
        <v>100</v>
      </c>
    </row>
    <row r="917" spans="1:5" ht="15" customHeight="1" x14ac:dyDescent="0.25">
      <c r="A917" s="59" t="s">
        <v>14</v>
      </c>
      <c r="B917" s="60">
        <v>185000</v>
      </c>
      <c r="C917" s="60">
        <v>282779</v>
      </c>
      <c r="D917" s="60">
        <v>467779</v>
      </c>
      <c r="E917" s="129">
        <v>252.85</v>
      </c>
    </row>
    <row r="918" spans="1:5" ht="15" customHeight="1" x14ac:dyDescent="0.25">
      <c r="A918" s="59" t="s">
        <v>47</v>
      </c>
      <c r="B918" s="60">
        <v>35000</v>
      </c>
      <c r="C918" s="60">
        <v>-35000</v>
      </c>
      <c r="D918" s="60">
        <v>0</v>
      </c>
      <c r="E918" s="129">
        <v>0</v>
      </c>
    </row>
    <row r="919" spans="1:5" ht="15" customHeight="1" x14ac:dyDescent="0.25">
      <c r="A919" s="59" t="s">
        <v>48</v>
      </c>
      <c r="B919" s="60">
        <v>0</v>
      </c>
      <c r="C919" s="60">
        <v>112000</v>
      </c>
      <c r="D919" s="60">
        <v>112000</v>
      </c>
      <c r="E919" s="129">
        <v>0</v>
      </c>
    </row>
    <row r="920" spans="1:5" ht="15" customHeight="1" x14ac:dyDescent="0.25">
      <c r="A920" s="59" t="s">
        <v>50</v>
      </c>
      <c r="B920" s="60">
        <v>150000</v>
      </c>
      <c r="C920" s="60">
        <v>205779</v>
      </c>
      <c r="D920" s="60">
        <v>355779</v>
      </c>
      <c r="E920" s="129">
        <v>237.19</v>
      </c>
    </row>
    <row r="921" spans="1:5" s="119" customFormat="1" ht="15" customHeight="1" x14ac:dyDescent="0.25">
      <c r="A921" s="59" t="s">
        <v>17</v>
      </c>
      <c r="B921" s="60">
        <v>40350</v>
      </c>
      <c r="C921" s="60">
        <v>0</v>
      </c>
      <c r="D921" s="60">
        <v>40350</v>
      </c>
      <c r="E921" s="129">
        <v>100</v>
      </c>
    </row>
    <row r="922" spans="1:5" ht="15" customHeight="1" x14ac:dyDescent="0.25">
      <c r="A922" s="59" t="s">
        <v>57</v>
      </c>
      <c r="B922" s="60">
        <v>40350</v>
      </c>
      <c r="C922" s="60">
        <v>0</v>
      </c>
      <c r="D922" s="60">
        <v>40350</v>
      </c>
      <c r="E922" s="129">
        <v>100</v>
      </c>
    </row>
    <row r="923" spans="1:5" ht="15" customHeight="1" x14ac:dyDescent="0.25">
      <c r="A923" s="120" t="s">
        <v>31</v>
      </c>
      <c r="B923" s="121">
        <v>0</v>
      </c>
      <c r="C923" s="121">
        <v>66000</v>
      </c>
      <c r="D923" s="121">
        <v>66000</v>
      </c>
      <c r="E923" s="122">
        <v>0</v>
      </c>
    </row>
    <row r="924" spans="1:5" ht="15" customHeight="1" x14ac:dyDescent="0.25">
      <c r="A924" s="59" t="s">
        <v>14</v>
      </c>
      <c r="B924" s="60">
        <v>0</v>
      </c>
      <c r="C924" s="60">
        <v>66000</v>
      </c>
      <c r="D924" s="60">
        <v>66000</v>
      </c>
      <c r="E924" s="129">
        <v>0</v>
      </c>
    </row>
    <row r="925" spans="1:5" s="119" customFormat="1" ht="15" customHeight="1" x14ac:dyDescent="0.25">
      <c r="A925" s="59" t="s">
        <v>48</v>
      </c>
      <c r="B925" s="60">
        <v>0</v>
      </c>
      <c r="C925" s="60">
        <v>66000</v>
      </c>
      <c r="D925" s="60">
        <v>66000</v>
      </c>
      <c r="E925" s="129">
        <v>0</v>
      </c>
    </row>
    <row r="926" spans="1:5" ht="15" customHeight="1" x14ac:dyDescent="0.25">
      <c r="A926" s="126" t="s">
        <v>255</v>
      </c>
      <c r="B926" s="127">
        <v>2000</v>
      </c>
      <c r="C926" s="127">
        <v>2000</v>
      </c>
      <c r="D926" s="127">
        <v>4000</v>
      </c>
      <c r="E926" s="128">
        <v>200</v>
      </c>
    </row>
    <row r="927" spans="1:5" ht="15" customHeight="1" x14ac:dyDescent="0.25">
      <c r="A927" s="120" t="s">
        <v>27</v>
      </c>
      <c r="B927" s="121">
        <v>1000</v>
      </c>
      <c r="C927" s="121">
        <v>3000</v>
      </c>
      <c r="D927" s="121">
        <v>4000</v>
      </c>
      <c r="E927" s="122">
        <v>400</v>
      </c>
    </row>
    <row r="928" spans="1:5" ht="15" customHeight="1" x14ac:dyDescent="0.25">
      <c r="A928" s="59" t="s">
        <v>14</v>
      </c>
      <c r="B928" s="60">
        <v>1000</v>
      </c>
      <c r="C928" s="60">
        <v>3000</v>
      </c>
      <c r="D928" s="60">
        <v>4000</v>
      </c>
      <c r="E928" s="129">
        <v>400</v>
      </c>
    </row>
    <row r="929" spans="1:5" ht="15" customHeight="1" x14ac:dyDescent="0.25">
      <c r="A929" s="59" t="s">
        <v>50</v>
      </c>
      <c r="B929" s="60">
        <v>1000</v>
      </c>
      <c r="C929" s="60">
        <v>3000</v>
      </c>
      <c r="D929" s="60">
        <v>4000</v>
      </c>
      <c r="E929" s="129">
        <v>400</v>
      </c>
    </row>
    <row r="930" spans="1:5" ht="15" customHeight="1" x14ac:dyDescent="0.25">
      <c r="A930" s="120" t="s">
        <v>28</v>
      </c>
      <c r="B930" s="121">
        <v>1000</v>
      </c>
      <c r="C930" s="121">
        <v>-1000</v>
      </c>
      <c r="D930" s="121">
        <v>0</v>
      </c>
      <c r="E930" s="122">
        <v>0</v>
      </c>
    </row>
    <row r="931" spans="1:5" ht="15" customHeight="1" x14ac:dyDescent="0.25">
      <c r="A931" s="59" t="s">
        <v>14</v>
      </c>
      <c r="B931" s="60">
        <v>1000</v>
      </c>
      <c r="C931" s="60">
        <v>-1000</v>
      </c>
      <c r="D931" s="60">
        <v>0</v>
      </c>
      <c r="E931" s="129">
        <v>0</v>
      </c>
    </row>
    <row r="932" spans="1:5" s="119" customFormat="1" ht="15" customHeight="1" x14ac:dyDescent="0.25">
      <c r="A932" s="59" t="s">
        <v>50</v>
      </c>
      <c r="B932" s="60">
        <v>1000</v>
      </c>
      <c r="C932" s="60">
        <v>-1000</v>
      </c>
      <c r="D932" s="60">
        <v>0</v>
      </c>
      <c r="E932" s="129">
        <v>0</v>
      </c>
    </row>
    <row r="933" spans="1:5" ht="15" customHeight="1" x14ac:dyDescent="0.25">
      <c r="A933" s="126" t="s">
        <v>256</v>
      </c>
      <c r="B933" s="127">
        <v>7756011</v>
      </c>
      <c r="C933" s="127">
        <v>-221555</v>
      </c>
      <c r="D933" s="127">
        <v>7534456</v>
      </c>
      <c r="E933" s="128">
        <v>97.14</v>
      </c>
    </row>
    <row r="934" spans="1:5" ht="15" customHeight="1" x14ac:dyDescent="0.25">
      <c r="A934" s="120" t="s">
        <v>27</v>
      </c>
      <c r="B934" s="121">
        <v>14511</v>
      </c>
      <c r="C934" s="121">
        <v>1849000</v>
      </c>
      <c r="D934" s="121">
        <v>1863511</v>
      </c>
      <c r="E934" s="122">
        <v>12842.06</v>
      </c>
    </row>
    <row r="935" spans="1:5" ht="15" customHeight="1" x14ac:dyDescent="0.25">
      <c r="A935" s="59" t="s">
        <v>14</v>
      </c>
      <c r="B935" s="60">
        <v>14511</v>
      </c>
      <c r="C935" s="60">
        <v>1849000</v>
      </c>
      <c r="D935" s="60">
        <v>1863511</v>
      </c>
      <c r="E935" s="129">
        <v>12842.06</v>
      </c>
    </row>
    <row r="936" spans="1:5" ht="15" customHeight="1" x14ac:dyDescent="0.25">
      <c r="A936" s="59" t="s">
        <v>47</v>
      </c>
      <c r="B936" s="60">
        <v>14511</v>
      </c>
      <c r="C936" s="60">
        <v>1824000</v>
      </c>
      <c r="D936" s="60">
        <v>1838511</v>
      </c>
      <c r="E936" s="129">
        <v>12669.77</v>
      </c>
    </row>
    <row r="937" spans="1:5" ht="15" customHeight="1" x14ac:dyDescent="0.25">
      <c r="A937" s="59" t="s">
        <v>48</v>
      </c>
      <c r="B937" s="60">
        <v>0</v>
      </c>
      <c r="C937" s="60">
        <v>25000</v>
      </c>
      <c r="D937" s="60">
        <v>25000</v>
      </c>
      <c r="E937" s="129">
        <v>0</v>
      </c>
    </row>
    <row r="938" spans="1:5" s="119" customFormat="1" ht="15" customHeight="1" x14ac:dyDescent="0.25">
      <c r="A938" s="120" t="s">
        <v>28</v>
      </c>
      <c r="B938" s="121">
        <v>5000</v>
      </c>
      <c r="C938" s="121">
        <v>-5000</v>
      </c>
      <c r="D938" s="121">
        <v>0</v>
      </c>
      <c r="E938" s="122">
        <v>0</v>
      </c>
    </row>
    <row r="939" spans="1:5" ht="15" customHeight="1" x14ac:dyDescent="0.25">
      <c r="A939" s="59" t="s">
        <v>14</v>
      </c>
      <c r="B939" s="60">
        <v>5000</v>
      </c>
      <c r="C939" s="60">
        <v>-5000</v>
      </c>
      <c r="D939" s="60">
        <v>0</v>
      </c>
      <c r="E939" s="129">
        <v>0</v>
      </c>
    </row>
    <row r="940" spans="1:5" ht="15" customHeight="1" x14ac:dyDescent="0.25">
      <c r="A940" s="59" t="s">
        <v>47</v>
      </c>
      <c r="B940" s="60">
        <v>5000</v>
      </c>
      <c r="C940" s="60">
        <v>-5000</v>
      </c>
      <c r="D940" s="60">
        <v>0</v>
      </c>
      <c r="E940" s="129">
        <v>0</v>
      </c>
    </row>
    <row r="941" spans="1:5" ht="15" customHeight="1" x14ac:dyDescent="0.25">
      <c r="A941" s="120" t="s">
        <v>30</v>
      </c>
      <c r="B941" s="121">
        <v>3696500</v>
      </c>
      <c r="C941" s="121">
        <v>-1495555</v>
      </c>
      <c r="D941" s="121">
        <v>2200945</v>
      </c>
      <c r="E941" s="122">
        <v>59.54</v>
      </c>
    </row>
    <row r="942" spans="1:5" ht="15" customHeight="1" x14ac:dyDescent="0.25">
      <c r="A942" s="59" t="s">
        <v>13</v>
      </c>
      <c r="B942" s="60">
        <v>66500</v>
      </c>
      <c r="C942" s="60">
        <v>0</v>
      </c>
      <c r="D942" s="60">
        <v>66500</v>
      </c>
      <c r="E942" s="129">
        <v>100</v>
      </c>
    </row>
    <row r="943" spans="1:5" ht="15" customHeight="1" x14ac:dyDescent="0.25">
      <c r="A943" s="59" t="s">
        <v>44</v>
      </c>
      <c r="B943" s="60">
        <v>66500</v>
      </c>
      <c r="C943" s="60">
        <v>0</v>
      </c>
      <c r="D943" s="60">
        <v>66500</v>
      </c>
      <c r="E943" s="129">
        <v>100</v>
      </c>
    </row>
    <row r="944" spans="1:5" s="119" customFormat="1" ht="15" customHeight="1" x14ac:dyDescent="0.25">
      <c r="A944" s="59" t="s">
        <v>14</v>
      </c>
      <c r="B944" s="60">
        <v>3630000</v>
      </c>
      <c r="C944" s="60">
        <v>-1495555</v>
      </c>
      <c r="D944" s="60">
        <v>2134445</v>
      </c>
      <c r="E944" s="129">
        <v>58.8</v>
      </c>
    </row>
    <row r="945" spans="1:5" ht="15" customHeight="1" x14ac:dyDescent="0.25">
      <c r="A945" s="59" t="s">
        <v>47</v>
      </c>
      <c r="B945" s="60">
        <v>2700000</v>
      </c>
      <c r="C945" s="60">
        <v>-1645555</v>
      </c>
      <c r="D945" s="60">
        <v>1054445</v>
      </c>
      <c r="E945" s="129">
        <v>39.049999999999997</v>
      </c>
    </row>
    <row r="946" spans="1:5" ht="15" customHeight="1" x14ac:dyDescent="0.25">
      <c r="A946" s="59" t="s">
        <v>48</v>
      </c>
      <c r="B946" s="60">
        <v>930000</v>
      </c>
      <c r="C946" s="60">
        <v>150000</v>
      </c>
      <c r="D946" s="60">
        <v>1080000</v>
      </c>
      <c r="E946" s="129">
        <v>116.13</v>
      </c>
    </row>
    <row r="947" spans="1:5" s="119" customFormat="1" ht="15" customHeight="1" x14ac:dyDescent="0.25">
      <c r="A947" s="120" t="s">
        <v>31</v>
      </c>
      <c r="B947" s="121">
        <v>740000</v>
      </c>
      <c r="C947" s="121">
        <v>1430000</v>
      </c>
      <c r="D947" s="121">
        <v>2170000</v>
      </c>
      <c r="E947" s="122">
        <v>293.24</v>
      </c>
    </row>
    <row r="948" spans="1:5" ht="15" customHeight="1" x14ac:dyDescent="0.25">
      <c r="A948" s="59" t="s">
        <v>13</v>
      </c>
      <c r="B948" s="60">
        <v>20000</v>
      </c>
      <c r="C948" s="60">
        <v>80000</v>
      </c>
      <c r="D948" s="60">
        <v>100000</v>
      </c>
      <c r="E948" s="129">
        <v>500</v>
      </c>
    </row>
    <row r="949" spans="1:5" ht="15" customHeight="1" x14ac:dyDescent="0.25">
      <c r="A949" s="59" t="s">
        <v>41</v>
      </c>
      <c r="B949" s="60">
        <v>0</v>
      </c>
      <c r="C949" s="60">
        <v>80000</v>
      </c>
      <c r="D949" s="60">
        <v>80000</v>
      </c>
      <c r="E949" s="129">
        <v>0</v>
      </c>
    </row>
    <row r="950" spans="1:5" s="119" customFormat="1" ht="15" customHeight="1" x14ac:dyDescent="0.25">
      <c r="A950" s="59" t="s">
        <v>44</v>
      </c>
      <c r="B950" s="60">
        <v>20000</v>
      </c>
      <c r="C950" s="60">
        <v>0</v>
      </c>
      <c r="D950" s="60">
        <v>20000</v>
      </c>
      <c r="E950" s="129">
        <v>100</v>
      </c>
    </row>
    <row r="951" spans="1:5" ht="15" customHeight="1" x14ac:dyDescent="0.25">
      <c r="A951" s="59" t="s">
        <v>14</v>
      </c>
      <c r="B951" s="60">
        <v>720000</v>
      </c>
      <c r="C951" s="60">
        <v>1350000</v>
      </c>
      <c r="D951" s="60">
        <v>2070000</v>
      </c>
      <c r="E951" s="129">
        <v>287.5</v>
      </c>
    </row>
    <row r="952" spans="1:5" ht="15" customHeight="1" x14ac:dyDescent="0.25">
      <c r="A952" s="59" t="s">
        <v>47</v>
      </c>
      <c r="B952" s="60">
        <v>580000</v>
      </c>
      <c r="C952" s="60">
        <v>1050000</v>
      </c>
      <c r="D952" s="60">
        <v>1630000</v>
      </c>
      <c r="E952" s="129">
        <v>281.02999999999997</v>
      </c>
    </row>
    <row r="953" spans="1:5" ht="15" customHeight="1" x14ac:dyDescent="0.25">
      <c r="A953" s="59" t="s">
        <v>48</v>
      </c>
      <c r="B953" s="60">
        <v>140000</v>
      </c>
      <c r="C953" s="60">
        <v>300000</v>
      </c>
      <c r="D953" s="60">
        <v>440000</v>
      </c>
      <c r="E953" s="129">
        <v>314.29000000000002</v>
      </c>
    </row>
    <row r="954" spans="1:5" ht="15" customHeight="1" x14ac:dyDescent="0.25">
      <c r="A954" s="120" t="s">
        <v>49</v>
      </c>
      <c r="B954" s="121">
        <v>3300000</v>
      </c>
      <c r="C954" s="121">
        <v>-2000000</v>
      </c>
      <c r="D954" s="121">
        <v>1300000</v>
      </c>
      <c r="E954" s="122">
        <v>39.39</v>
      </c>
    </row>
    <row r="955" spans="1:5" s="119" customFormat="1" ht="15" customHeight="1" x14ac:dyDescent="0.25">
      <c r="A955" s="59" t="s">
        <v>14</v>
      </c>
      <c r="B955" s="60">
        <v>3300000</v>
      </c>
      <c r="C955" s="60">
        <v>-2000000</v>
      </c>
      <c r="D955" s="60">
        <v>1300000</v>
      </c>
      <c r="E955" s="129">
        <v>39.39</v>
      </c>
    </row>
    <row r="956" spans="1:5" ht="15" customHeight="1" x14ac:dyDescent="0.25">
      <c r="A956" s="59" t="s">
        <v>47</v>
      </c>
      <c r="B956" s="60">
        <v>3300000</v>
      </c>
      <c r="C956" s="60">
        <v>-2550000</v>
      </c>
      <c r="D956" s="60">
        <v>750000</v>
      </c>
      <c r="E956" s="129">
        <v>22.73</v>
      </c>
    </row>
    <row r="957" spans="1:5" ht="15" customHeight="1" x14ac:dyDescent="0.25">
      <c r="A957" s="59" t="s">
        <v>48</v>
      </c>
      <c r="B957" s="60">
        <v>0</v>
      </c>
      <c r="C957" s="60">
        <v>550000</v>
      </c>
      <c r="D957" s="60">
        <v>550000</v>
      </c>
      <c r="E957" s="129">
        <v>0</v>
      </c>
    </row>
    <row r="958" spans="1:5" ht="15" customHeight="1" x14ac:dyDescent="0.25">
      <c r="A958" s="126" t="s">
        <v>257</v>
      </c>
      <c r="B958" s="127">
        <v>102402</v>
      </c>
      <c r="C958" s="127">
        <v>0</v>
      </c>
      <c r="D958" s="127">
        <v>102402</v>
      </c>
      <c r="E958" s="128">
        <v>100</v>
      </c>
    </row>
    <row r="959" spans="1:5" ht="15" customHeight="1" x14ac:dyDescent="0.25">
      <c r="A959" s="120" t="s">
        <v>27</v>
      </c>
      <c r="B959" s="121">
        <v>45000</v>
      </c>
      <c r="C959" s="121">
        <v>0</v>
      </c>
      <c r="D959" s="121">
        <v>45000</v>
      </c>
      <c r="E959" s="122">
        <v>100</v>
      </c>
    </row>
    <row r="960" spans="1:5" ht="15" customHeight="1" x14ac:dyDescent="0.25">
      <c r="A960" s="59" t="s">
        <v>13</v>
      </c>
      <c r="B960" s="60">
        <v>45000</v>
      </c>
      <c r="C960" s="60">
        <v>0</v>
      </c>
      <c r="D960" s="60">
        <v>45000</v>
      </c>
      <c r="E960" s="129">
        <v>100</v>
      </c>
    </row>
    <row r="961" spans="1:5" s="119" customFormat="1" ht="15" customHeight="1" x14ac:dyDescent="0.25">
      <c r="A961" s="59" t="s">
        <v>41</v>
      </c>
      <c r="B961" s="60">
        <v>45000</v>
      </c>
      <c r="C961" s="60">
        <v>0</v>
      </c>
      <c r="D961" s="60">
        <v>45000</v>
      </c>
      <c r="E961" s="129">
        <v>100</v>
      </c>
    </row>
    <row r="962" spans="1:5" ht="15" customHeight="1" x14ac:dyDescent="0.25">
      <c r="A962" s="120" t="s">
        <v>30</v>
      </c>
      <c r="B962" s="121">
        <v>57402</v>
      </c>
      <c r="C962" s="121">
        <v>0</v>
      </c>
      <c r="D962" s="121">
        <v>57402</v>
      </c>
      <c r="E962" s="122">
        <v>100</v>
      </c>
    </row>
    <row r="963" spans="1:5" ht="15" customHeight="1" x14ac:dyDescent="0.25">
      <c r="A963" s="59" t="s">
        <v>13</v>
      </c>
      <c r="B963" s="60">
        <v>57402</v>
      </c>
      <c r="C963" s="60">
        <v>0</v>
      </c>
      <c r="D963" s="60">
        <v>57402</v>
      </c>
      <c r="E963" s="129">
        <v>100</v>
      </c>
    </row>
    <row r="964" spans="1:5" s="119" customFormat="1" ht="15" customHeight="1" x14ac:dyDescent="0.25">
      <c r="A964" s="59" t="s">
        <v>41</v>
      </c>
      <c r="B964" s="60">
        <v>57402</v>
      </c>
      <c r="C964" s="60">
        <v>0</v>
      </c>
      <c r="D964" s="60">
        <v>57402</v>
      </c>
      <c r="E964" s="129">
        <v>100</v>
      </c>
    </row>
    <row r="965" spans="1:5" ht="15" customHeight="1" x14ac:dyDescent="0.25">
      <c r="A965" s="123" t="s">
        <v>258</v>
      </c>
      <c r="B965" s="124">
        <v>29484701</v>
      </c>
      <c r="C965" s="124">
        <v>3368983</v>
      </c>
      <c r="D965" s="124">
        <v>32853684</v>
      </c>
      <c r="E965" s="125">
        <v>111.43</v>
      </c>
    </row>
    <row r="966" spans="1:5" ht="15" customHeight="1" x14ac:dyDescent="0.25">
      <c r="A966" s="126" t="s">
        <v>259</v>
      </c>
      <c r="B966" s="127">
        <v>28348941</v>
      </c>
      <c r="C966" s="127">
        <v>3479992</v>
      </c>
      <c r="D966" s="127">
        <v>31828933</v>
      </c>
      <c r="E966" s="128">
        <v>112.28</v>
      </c>
    </row>
    <row r="967" spans="1:5" ht="15" customHeight="1" x14ac:dyDescent="0.25">
      <c r="A967" s="120" t="s">
        <v>36</v>
      </c>
      <c r="B967" s="121">
        <v>275773</v>
      </c>
      <c r="C967" s="121">
        <v>15493</v>
      </c>
      <c r="D967" s="121">
        <v>291266</v>
      </c>
      <c r="E967" s="122">
        <v>105.62</v>
      </c>
    </row>
    <row r="968" spans="1:5" ht="15" customHeight="1" x14ac:dyDescent="0.25">
      <c r="A968" s="59" t="s">
        <v>13</v>
      </c>
      <c r="B968" s="60">
        <v>275773</v>
      </c>
      <c r="C968" s="60">
        <v>15493</v>
      </c>
      <c r="D968" s="60">
        <v>291266</v>
      </c>
      <c r="E968" s="129">
        <v>105.62</v>
      </c>
    </row>
    <row r="969" spans="1:5" ht="15" customHeight="1" x14ac:dyDescent="0.25">
      <c r="A969" s="59" t="s">
        <v>40</v>
      </c>
      <c r="B969" s="60">
        <v>108473</v>
      </c>
      <c r="C969" s="60">
        <v>2900</v>
      </c>
      <c r="D969" s="60">
        <v>111373</v>
      </c>
      <c r="E969" s="129">
        <v>102.67</v>
      </c>
    </row>
    <row r="970" spans="1:5" s="119" customFormat="1" ht="15" customHeight="1" x14ac:dyDescent="0.25">
      <c r="A970" s="59" t="s">
        <v>41</v>
      </c>
      <c r="B970" s="60">
        <v>162930</v>
      </c>
      <c r="C970" s="60">
        <v>12593</v>
      </c>
      <c r="D970" s="60">
        <v>175523</v>
      </c>
      <c r="E970" s="129">
        <v>107.73</v>
      </c>
    </row>
    <row r="971" spans="1:5" ht="15" customHeight="1" x14ac:dyDescent="0.25">
      <c r="A971" s="59" t="s">
        <v>42</v>
      </c>
      <c r="B971" s="60">
        <v>4070</v>
      </c>
      <c r="C971" s="60">
        <v>0</v>
      </c>
      <c r="D971" s="60">
        <v>4070</v>
      </c>
      <c r="E971" s="129">
        <v>100</v>
      </c>
    </row>
    <row r="972" spans="1:5" ht="15" customHeight="1" x14ac:dyDescent="0.25">
      <c r="A972" s="59" t="s">
        <v>45</v>
      </c>
      <c r="B972" s="60">
        <v>300</v>
      </c>
      <c r="C972" s="60">
        <v>0</v>
      </c>
      <c r="D972" s="60">
        <v>300</v>
      </c>
      <c r="E972" s="129">
        <v>100</v>
      </c>
    </row>
    <row r="973" spans="1:5" ht="15" customHeight="1" x14ac:dyDescent="0.25">
      <c r="A973" s="120" t="s">
        <v>33</v>
      </c>
      <c r="B973" s="121">
        <v>585833</v>
      </c>
      <c r="C973" s="121">
        <v>85076</v>
      </c>
      <c r="D973" s="121">
        <v>670909</v>
      </c>
      <c r="E973" s="122">
        <v>114.52</v>
      </c>
    </row>
    <row r="974" spans="1:5" s="119" customFormat="1" ht="15" customHeight="1" x14ac:dyDescent="0.25">
      <c r="A974" s="59" t="s">
        <v>13</v>
      </c>
      <c r="B974" s="60">
        <v>530833</v>
      </c>
      <c r="C974" s="60">
        <v>49554</v>
      </c>
      <c r="D974" s="60">
        <v>580387</v>
      </c>
      <c r="E974" s="129">
        <v>109.34</v>
      </c>
    </row>
    <row r="975" spans="1:5" ht="15" customHeight="1" x14ac:dyDescent="0.25">
      <c r="A975" s="59" t="s">
        <v>40</v>
      </c>
      <c r="B975" s="60">
        <v>23300</v>
      </c>
      <c r="C975" s="60">
        <v>8000</v>
      </c>
      <c r="D975" s="60">
        <v>31300</v>
      </c>
      <c r="E975" s="129">
        <v>134.33000000000001</v>
      </c>
    </row>
    <row r="976" spans="1:5" ht="15" customHeight="1" x14ac:dyDescent="0.25">
      <c r="A976" s="59" t="s">
        <v>41</v>
      </c>
      <c r="B976" s="60">
        <v>505543</v>
      </c>
      <c r="C976" s="60">
        <v>42544</v>
      </c>
      <c r="D976" s="60">
        <v>548087</v>
      </c>
      <c r="E976" s="129">
        <v>108.42</v>
      </c>
    </row>
    <row r="977" spans="1:5" ht="15" customHeight="1" x14ac:dyDescent="0.25">
      <c r="A977" s="59" t="s">
        <v>42</v>
      </c>
      <c r="B977" s="60">
        <v>1990</v>
      </c>
      <c r="C977" s="60">
        <v>-990</v>
      </c>
      <c r="D977" s="60">
        <v>1000</v>
      </c>
      <c r="E977" s="129">
        <v>50.25</v>
      </c>
    </row>
    <row r="978" spans="1:5" ht="15" customHeight="1" x14ac:dyDescent="0.25">
      <c r="A978" s="59" t="s">
        <v>14</v>
      </c>
      <c r="B978" s="60">
        <v>55000</v>
      </c>
      <c r="C978" s="60">
        <v>35522</v>
      </c>
      <c r="D978" s="60">
        <v>90522</v>
      </c>
      <c r="E978" s="129">
        <v>164.59</v>
      </c>
    </row>
    <row r="979" spans="1:5" ht="15" customHeight="1" x14ac:dyDescent="0.25">
      <c r="A979" s="59" t="s">
        <v>48</v>
      </c>
      <c r="B979" s="60">
        <v>55000</v>
      </c>
      <c r="C979" s="60">
        <v>35522</v>
      </c>
      <c r="D979" s="60">
        <v>90522</v>
      </c>
      <c r="E979" s="129">
        <v>164.59</v>
      </c>
    </row>
    <row r="980" spans="1:5" ht="15" customHeight="1" x14ac:dyDescent="0.25">
      <c r="A980" s="120" t="s">
        <v>28</v>
      </c>
      <c r="B980" s="121">
        <v>2551972</v>
      </c>
      <c r="C980" s="121">
        <v>244535</v>
      </c>
      <c r="D980" s="121">
        <v>2796507</v>
      </c>
      <c r="E980" s="122">
        <v>109.58</v>
      </c>
    </row>
    <row r="981" spans="1:5" s="119" customFormat="1" ht="15" customHeight="1" x14ac:dyDescent="0.25">
      <c r="A981" s="59" t="s">
        <v>13</v>
      </c>
      <c r="B981" s="60">
        <v>2551872</v>
      </c>
      <c r="C981" s="60">
        <v>244455</v>
      </c>
      <c r="D981" s="60">
        <v>2796327</v>
      </c>
      <c r="E981" s="129">
        <v>109.58</v>
      </c>
    </row>
    <row r="982" spans="1:5" ht="15" customHeight="1" x14ac:dyDescent="0.25">
      <c r="A982" s="59" t="s">
        <v>41</v>
      </c>
      <c r="B982" s="60">
        <v>2521769</v>
      </c>
      <c r="C982" s="60">
        <v>201721</v>
      </c>
      <c r="D982" s="60">
        <v>2723490</v>
      </c>
      <c r="E982" s="129">
        <v>108</v>
      </c>
    </row>
    <row r="983" spans="1:5" ht="15" customHeight="1" x14ac:dyDescent="0.25">
      <c r="A983" s="59" t="s">
        <v>42</v>
      </c>
      <c r="B983" s="60">
        <v>30003</v>
      </c>
      <c r="C983" s="60">
        <v>42734</v>
      </c>
      <c r="D983" s="60">
        <v>72737</v>
      </c>
      <c r="E983" s="129">
        <v>242.43</v>
      </c>
    </row>
    <row r="984" spans="1:5" ht="15" customHeight="1" x14ac:dyDescent="0.25">
      <c r="A984" s="59" t="s">
        <v>45</v>
      </c>
      <c r="B984" s="60">
        <v>100</v>
      </c>
      <c r="C984" s="60">
        <v>0</v>
      </c>
      <c r="D984" s="60">
        <v>100</v>
      </c>
      <c r="E984" s="129">
        <v>100</v>
      </c>
    </row>
    <row r="985" spans="1:5" ht="15" customHeight="1" x14ac:dyDescent="0.25">
      <c r="A985" s="59" t="s">
        <v>14</v>
      </c>
      <c r="B985" s="60">
        <v>100</v>
      </c>
      <c r="C985" s="60">
        <v>80</v>
      </c>
      <c r="D985" s="60">
        <v>180</v>
      </c>
      <c r="E985" s="129">
        <v>180</v>
      </c>
    </row>
    <row r="986" spans="1:5" ht="15" customHeight="1" x14ac:dyDescent="0.25">
      <c r="A986" s="59" t="s">
        <v>48</v>
      </c>
      <c r="B986" s="60">
        <v>100</v>
      </c>
      <c r="C986" s="60">
        <v>80</v>
      </c>
      <c r="D986" s="60">
        <v>180</v>
      </c>
      <c r="E986" s="129">
        <v>180</v>
      </c>
    </row>
    <row r="987" spans="1:5" ht="15" customHeight="1" x14ac:dyDescent="0.25">
      <c r="A987" s="120" t="s">
        <v>31</v>
      </c>
      <c r="B987" s="121">
        <v>24930504</v>
      </c>
      <c r="C987" s="121">
        <v>3129952</v>
      </c>
      <c r="D987" s="121">
        <v>28060456</v>
      </c>
      <c r="E987" s="122">
        <v>112.55</v>
      </c>
    </row>
    <row r="988" spans="1:5" ht="15" customHeight="1" x14ac:dyDescent="0.25">
      <c r="A988" s="59" t="s">
        <v>13</v>
      </c>
      <c r="B988" s="60">
        <v>24929504</v>
      </c>
      <c r="C988" s="60">
        <v>3129652</v>
      </c>
      <c r="D988" s="60">
        <v>28059156</v>
      </c>
      <c r="E988" s="129">
        <v>112.55</v>
      </c>
    </row>
    <row r="989" spans="1:5" s="119" customFormat="1" ht="15" customHeight="1" x14ac:dyDescent="0.25">
      <c r="A989" s="59" t="s">
        <v>40</v>
      </c>
      <c r="B989" s="60">
        <v>24851606</v>
      </c>
      <c r="C989" s="60">
        <v>2919567</v>
      </c>
      <c r="D989" s="60">
        <v>27771173</v>
      </c>
      <c r="E989" s="129">
        <v>111.75</v>
      </c>
    </row>
    <row r="990" spans="1:5" ht="15" customHeight="1" x14ac:dyDescent="0.25">
      <c r="A990" s="59" t="s">
        <v>41</v>
      </c>
      <c r="B990" s="60">
        <v>74698</v>
      </c>
      <c r="C990" s="60">
        <v>209679</v>
      </c>
      <c r="D990" s="60">
        <v>284377</v>
      </c>
      <c r="E990" s="129">
        <v>380.7</v>
      </c>
    </row>
    <row r="991" spans="1:5" ht="15" customHeight="1" x14ac:dyDescent="0.25">
      <c r="A991" s="59" t="s">
        <v>42</v>
      </c>
      <c r="B991" s="60">
        <v>3200</v>
      </c>
      <c r="C991" s="60">
        <v>406</v>
      </c>
      <c r="D991" s="60">
        <v>3606</v>
      </c>
      <c r="E991" s="129">
        <v>112.69</v>
      </c>
    </row>
    <row r="992" spans="1:5" ht="15" customHeight="1" x14ac:dyDescent="0.25">
      <c r="A992" s="59" t="s">
        <v>14</v>
      </c>
      <c r="B992" s="60">
        <v>1000</v>
      </c>
      <c r="C992" s="60">
        <v>300</v>
      </c>
      <c r="D992" s="60">
        <v>1300</v>
      </c>
      <c r="E992" s="129">
        <v>130</v>
      </c>
    </row>
    <row r="993" spans="1:5" ht="15" customHeight="1" x14ac:dyDescent="0.25">
      <c r="A993" s="59" t="s">
        <v>48</v>
      </c>
      <c r="B993" s="60">
        <v>1000</v>
      </c>
      <c r="C993" s="60">
        <v>300</v>
      </c>
      <c r="D993" s="60">
        <v>1300</v>
      </c>
      <c r="E993" s="129">
        <v>130</v>
      </c>
    </row>
    <row r="994" spans="1:5" ht="15" customHeight="1" x14ac:dyDescent="0.25">
      <c r="A994" s="120" t="s">
        <v>61</v>
      </c>
      <c r="B994" s="121">
        <v>4259</v>
      </c>
      <c r="C994" s="121">
        <v>4936</v>
      </c>
      <c r="D994" s="121">
        <v>9195</v>
      </c>
      <c r="E994" s="122">
        <v>215.9</v>
      </c>
    </row>
    <row r="995" spans="1:5" ht="15" customHeight="1" x14ac:dyDescent="0.25">
      <c r="A995" s="59" t="s">
        <v>13</v>
      </c>
      <c r="B995" s="60">
        <v>4259</v>
      </c>
      <c r="C995" s="60">
        <v>4936</v>
      </c>
      <c r="D995" s="60">
        <v>9195</v>
      </c>
      <c r="E995" s="129">
        <v>215.9</v>
      </c>
    </row>
    <row r="996" spans="1:5" s="119" customFormat="1" ht="15" customHeight="1" x14ac:dyDescent="0.25">
      <c r="A996" s="59" t="s">
        <v>41</v>
      </c>
      <c r="B996" s="60">
        <v>4259</v>
      </c>
      <c r="C996" s="60">
        <v>4936</v>
      </c>
      <c r="D996" s="60">
        <v>9195</v>
      </c>
      <c r="E996" s="129">
        <v>215.9</v>
      </c>
    </row>
    <row r="997" spans="1:5" ht="15" customHeight="1" x14ac:dyDescent="0.25">
      <c r="A997" s="120" t="s">
        <v>38</v>
      </c>
      <c r="B997" s="121">
        <v>600</v>
      </c>
      <c r="C997" s="121">
        <v>0</v>
      </c>
      <c r="D997" s="121">
        <v>600</v>
      </c>
      <c r="E997" s="122">
        <v>100</v>
      </c>
    </row>
    <row r="998" spans="1:5" ht="15" customHeight="1" x14ac:dyDescent="0.25">
      <c r="A998" s="59" t="s">
        <v>14</v>
      </c>
      <c r="B998" s="60">
        <v>600</v>
      </c>
      <c r="C998" s="60">
        <v>0</v>
      </c>
      <c r="D998" s="60">
        <v>600</v>
      </c>
      <c r="E998" s="129">
        <v>100</v>
      </c>
    </row>
    <row r="999" spans="1:5" ht="15" customHeight="1" x14ac:dyDescent="0.25">
      <c r="A999" s="59" t="s">
        <v>48</v>
      </c>
      <c r="B999" s="60">
        <v>600</v>
      </c>
      <c r="C999" s="60">
        <v>0</v>
      </c>
      <c r="D999" s="60">
        <v>600</v>
      </c>
      <c r="E999" s="129">
        <v>100</v>
      </c>
    </row>
    <row r="1000" spans="1:5" ht="15" customHeight="1" x14ac:dyDescent="0.25">
      <c r="A1000" s="126" t="s">
        <v>260</v>
      </c>
      <c r="B1000" s="127">
        <v>271350</v>
      </c>
      <c r="C1000" s="127">
        <v>7400</v>
      </c>
      <c r="D1000" s="127">
        <v>278750</v>
      </c>
      <c r="E1000" s="128">
        <v>102.73</v>
      </c>
    </row>
    <row r="1001" spans="1:5" ht="15" customHeight="1" x14ac:dyDescent="0.25">
      <c r="A1001" s="120" t="s">
        <v>28</v>
      </c>
      <c r="B1001" s="121">
        <v>271350</v>
      </c>
      <c r="C1001" s="121">
        <v>7400</v>
      </c>
      <c r="D1001" s="121">
        <v>278750</v>
      </c>
      <c r="E1001" s="122">
        <v>102.73</v>
      </c>
    </row>
    <row r="1002" spans="1:5" ht="15" customHeight="1" x14ac:dyDescent="0.25">
      <c r="A1002" s="59" t="s">
        <v>13</v>
      </c>
      <c r="B1002" s="60">
        <v>271350</v>
      </c>
      <c r="C1002" s="60">
        <v>7400</v>
      </c>
      <c r="D1002" s="60">
        <v>278750</v>
      </c>
      <c r="E1002" s="129">
        <v>102.73</v>
      </c>
    </row>
    <row r="1003" spans="1:5" s="119" customFormat="1" ht="15" customHeight="1" x14ac:dyDescent="0.25">
      <c r="A1003" s="59" t="s">
        <v>45</v>
      </c>
      <c r="B1003" s="60">
        <v>271350</v>
      </c>
      <c r="C1003" s="60">
        <v>7400</v>
      </c>
      <c r="D1003" s="60">
        <v>278750</v>
      </c>
      <c r="E1003" s="129">
        <v>102.73</v>
      </c>
    </row>
    <row r="1004" spans="1:5" ht="15" customHeight="1" x14ac:dyDescent="0.25">
      <c r="A1004" s="126" t="s">
        <v>261</v>
      </c>
      <c r="B1004" s="127">
        <v>54000</v>
      </c>
      <c r="C1004" s="127">
        <v>37800</v>
      </c>
      <c r="D1004" s="127">
        <v>91800</v>
      </c>
      <c r="E1004" s="128">
        <v>170</v>
      </c>
    </row>
    <row r="1005" spans="1:5" ht="15" customHeight="1" x14ac:dyDescent="0.25">
      <c r="A1005" s="120" t="s">
        <v>28</v>
      </c>
      <c r="B1005" s="121">
        <v>54000</v>
      </c>
      <c r="C1005" s="121">
        <v>37800</v>
      </c>
      <c r="D1005" s="121">
        <v>91800</v>
      </c>
      <c r="E1005" s="122">
        <v>170</v>
      </c>
    </row>
    <row r="1006" spans="1:5" ht="15" customHeight="1" x14ac:dyDescent="0.25">
      <c r="A1006" s="59" t="s">
        <v>13</v>
      </c>
      <c r="B1006" s="60">
        <v>54000</v>
      </c>
      <c r="C1006" s="60">
        <v>37800</v>
      </c>
      <c r="D1006" s="60">
        <v>91800</v>
      </c>
      <c r="E1006" s="129">
        <v>170</v>
      </c>
    </row>
    <row r="1007" spans="1:5" ht="15" customHeight="1" x14ac:dyDescent="0.25">
      <c r="A1007" s="59" t="s">
        <v>45</v>
      </c>
      <c r="B1007" s="60">
        <v>54000</v>
      </c>
      <c r="C1007" s="60">
        <v>37800</v>
      </c>
      <c r="D1007" s="60">
        <v>91800</v>
      </c>
      <c r="E1007" s="129">
        <v>170</v>
      </c>
    </row>
    <row r="1008" spans="1:5" ht="15" customHeight="1" x14ac:dyDescent="0.25">
      <c r="A1008" s="126" t="s">
        <v>262</v>
      </c>
      <c r="B1008" s="127">
        <v>800710</v>
      </c>
      <c r="C1008" s="127">
        <v>-156209</v>
      </c>
      <c r="D1008" s="127">
        <v>644501</v>
      </c>
      <c r="E1008" s="128">
        <v>80.489999999999995</v>
      </c>
    </row>
    <row r="1009" spans="1:5" ht="15" customHeight="1" x14ac:dyDescent="0.25">
      <c r="A1009" s="120" t="s">
        <v>36</v>
      </c>
      <c r="B1009" s="121">
        <v>187596</v>
      </c>
      <c r="C1009" s="121">
        <v>0</v>
      </c>
      <c r="D1009" s="121">
        <v>187596</v>
      </c>
      <c r="E1009" s="122">
        <v>100</v>
      </c>
    </row>
    <row r="1010" spans="1:5" ht="15" customHeight="1" x14ac:dyDescent="0.25">
      <c r="A1010" s="59" t="s">
        <v>13</v>
      </c>
      <c r="B1010" s="60">
        <v>111777</v>
      </c>
      <c r="C1010" s="60">
        <v>0</v>
      </c>
      <c r="D1010" s="60">
        <v>111777</v>
      </c>
      <c r="E1010" s="129">
        <v>100</v>
      </c>
    </row>
    <row r="1011" spans="1:5" s="119" customFormat="1" ht="15" customHeight="1" x14ac:dyDescent="0.25">
      <c r="A1011" s="59" t="s">
        <v>41</v>
      </c>
      <c r="B1011" s="60">
        <v>111777</v>
      </c>
      <c r="C1011" s="60">
        <v>0</v>
      </c>
      <c r="D1011" s="60">
        <v>111777</v>
      </c>
      <c r="E1011" s="129">
        <v>100</v>
      </c>
    </row>
    <row r="1012" spans="1:5" ht="15" customHeight="1" x14ac:dyDescent="0.25">
      <c r="A1012" s="59" t="s">
        <v>14</v>
      </c>
      <c r="B1012" s="60">
        <v>75819</v>
      </c>
      <c r="C1012" s="60">
        <v>0</v>
      </c>
      <c r="D1012" s="60">
        <v>75819</v>
      </c>
      <c r="E1012" s="129">
        <v>100</v>
      </c>
    </row>
    <row r="1013" spans="1:5" ht="15" customHeight="1" x14ac:dyDescent="0.25">
      <c r="A1013" s="59" t="s">
        <v>48</v>
      </c>
      <c r="B1013" s="60">
        <v>58127</v>
      </c>
      <c r="C1013" s="60">
        <v>0</v>
      </c>
      <c r="D1013" s="60">
        <v>58127</v>
      </c>
      <c r="E1013" s="129">
        <v>100</v>
      </c>
    </row>
    <row r="1014" spans="1:5" ht="15" customHeight="1" x14ac:dyDescent="0.25">
      <c r="A1014" s="59" t="s">
        <v>50</v>
      </c>
      <c r="B1014" s="60">
        <v>17692</v>
      </c>
      <c r="C1014" s="60">
        <v>0</v>
      </c>
      <c r="D1014" s="60">
        <v>17692</v>
      </c>
      <c r="E1014" s="129">
        <v>100</v>
      </c>
    </row>
    <row r="1015" spans="1:5" s="119" customFormat="1" ht="15" customHeight="1" x14ac:dyDescent="0.25">
      <c r="A1015" s="120" t="s">
        <v>28</v>
      </c>
      <c r="B1015" s="121">
        <v>575114</v>
      </c>
      <c r="C1015" s="121">
        <v>-186618</v>
      </c>
      <c r="D1015" s="121">
        <v>388496</v>
      </c>
      <c r="E1015" s="122">
        <v>67.55</v>
      </c>
    </row>
    <row r="1016" spans="1:5" ht="15" customHeight="1" x14ac:dyDescent="0.25">
      <c r="A1016" s="59" t="s">
        <v>14</v>
      </c>
      <c r="B1016" s="60">
        <v>575114</v>
      </c>
      <c r="C1016" s="60">
        <v>-186618</v>
      </c>
      <c r="D1016" s="60">
        <v>388496</v>
      </c>
      <c r="E1016" s="129">
        <v>67.55</v>
      </c>
    </row>
    <row r="1017" spans="1:5" ht="15" customHeight="1" x14ac:dyDescent="0.25">
      <c r="A1017" s="59" t="s">
        <v>48</v>
      </c>
      <c r="B1017" s="60">
        <v>188364</v>
      </c>
      <c r="C1017" s="60">
        <v>12332</v>
      </c>
      <c r="D1017" s="60">
        <v>200696</v>
      </c>
      <c r="E1017" s="129">
        <v>106.55</v>
      </c>
    </row>
    <row r="1018" spans="1:5" ht="15" customHeight="1" x14ac:dyDescent="0.25">
      <c r="A1018" s="59" t="s">
        <v>50</v>
      </c>
      <c r="B1018" s="60">
        <v>386750</v>
      </c>
      <c r="C1018" s="60">
        <v>-198950</v>
      </c>
      <c r="D1018" s="60">
        <v>187800</v>
      </c>
      <c r="E1018" s="129">
        <v>48.56</v>
      </c>
    </row>
    <row r="1019" spans="1:5" ht="15" customHeight="1" x14ac:dyDescent="0.25">
      <c r="A1019" s="120" t="s">
        <v>31</v>
      </c>
      <c r="B1019" s="121">
        <v>15000</v>
      </c>
      <c r="C1019" s="121">
        <v>22000</v>
      </c>
      <c r="D1019" s="121">
        <v>37000</v>
      </c>
      <c r="E1019" s="122">
        <v>246.67</v>
      </c>
    </row>
    <row r="1020" spans="1:5" s="119" customFormat="1" ht="15" customHeight="1" x14ac:dyDescent="0.25">
      <c r="A1020" s="59" t="s">
        <v>14</v>
      </c>
      <c r="B1020" s="60">
        <v>15000</v>
      </c>
      <c r="C1020" s="60">
        <v>22000</v>
      </c>
      <c r="D1020" s="60">
        <v>37000</v>
      </c>
      <c r="E1020" s="129">
        <v>246.67</v>
      </c>
    </row>
    <row r="1021" spans="1:5" ht="15" customHeight="1" x14ac:dyDescent="0.25">
      <c r="A1021" s="59" t="s">
        <v>48</v>
      </c>
      <c r="B1021" s="60">
        <v>14000</v>
      </c>
      <c r="C1021" s="60">
        <v>22000</v>
      </c>
      <c r="D1021" s="60">
        <v>36000</v>
      </c>
      <c r="E1021" s="129">
        <v>257.14</v>
      </c>
    </row>
    <row r="1022" spans="1:5" ht="15" customHeight="1" x14ac:dyDescent="0.25">
      <c r="A1022" s="59" t="s">
        <v>50</v>
      </c>
      <c r="B1022" s="60">
        <v>1000</v>
      </c>
      <c r="C1022" s="60">
        <v>0</v>
      </c>
      <c r="D1022" s="60">
        <v>1000</v>
      </c>
      <c r="E1022" s="129">
        <v>100</v>
      </c>
    </row>
    <row r="1023" spans="1:5" ht="15" customHeight="1" x14ac:dyDescent="0.25">
      <c r="A1023" s="120" t="s">
        <v>61</v>
      </c>
      <c r="B1023" s="121">
        <v>3200</v>
      </c>
      <c r="C1023" s="121">
        <v>0</v>
      </c>
      <c r="D1023" s="121">
        <v>3200</v>
      </c>
      <c r="E1023" s="122">
        <v>100</v>
      </c>
    </row>
    <row r="1024" spans="1:5" s="119" customFormat="1" ht="15" customHeight="1" x14ac:dyDescent="0.25">
      <c r="A1024" s="59" t="s">
        <v>14</v>
      </c>
      <c r="B1024" s="60">
        <v>3200</v>
      </c>
      <c r="C1024" s="60">
        <v>0</v>
      </c>
      <c r="D1024" s="60">
        <v>3200</v>
      </c>
      <c r="E1024" s="129">
        <v>100</v>
      </c>
    </row>
    <row r="1025" spans="1:5" ht="15" customHeight="1" x14ac:dyDescent="0.25">
      <c r="A1025" s="59" t="s">
        <v>48</v>
      </c>
      <c r="B1025" s="60">
        <v>3200</v>
      </c>
      <c r="C1025" s="60">
        <v>0</v>
      </c>
      <c r="D1025" s="60">
        <v>3200</v>
      </c>
      <c r="E1025" s="129">
        <v>100</v>
      </c>
    </row>
    <row r="1026" spans="1:5" ht="15" customHeight="1" x14ac:dyDescent="0.25">
      <c r="A1026" s="120" t="s">
        <v>38</v>
      </c>
      <c r="B1026" s="121">
        <v>19800</v>
      </c>
      <c r="C1026" s="121">
        <v>8409</v>
      </c>
      <c r="D1026" s="121">
        <v>28209</v>
      </c>
      <c r="E1026" s="122">
        <v>142.47</v>
      </c>
    </row>
    <row r="1027" spans="1:5" ht="15" customHeight="1" x14ac:dyDescent="0.25">
      <c r="A1027" s="59" t="s">
        <v>14</v>
      </c>
      <c r="B1027" s="60">
        <v>19800</v>
      </c>
      <c r="C1027" s="60">
        <v>8409</v>
      </c>
      <c r="D1027" s="60">
        <v>28209</v>
      </c>
      <c r="E1027" s="129">
        <v>142.47</v>
      </c>
    </row>
    <row r="1028" spans="1:5" s="119" customFormat="1" ht="15" customHeight="1" x14ac:dyDescent="0.25">
      <c r="A1028" s="59" t="s">
        <v>48</v>
      </c>
      <c r="B1028" s="60">
        <v>19800</v>
      </c>
      <c r="C1028" s="60">
        <v>8409</v>
      </c>
      <c r="D1028" s="60">
        <v>28209</v>
      </c>
      <c r="E1028" s="129">
        <v>142.47</v>
      </c>
    </row>
    <row r="1029" spans="1:5" ht="15" customHeight="1" x14ac:dyDescent="0.25">
      <c r="A1029" s="126" t="s">
        <v>263</v>
      </c>
      <c r="B1029" s="127">
        <v>9700</v>
      </c>
      <c r="C1029" s="127">
        <v>0</v>
      </c>
      <c r="D1029" s="127">
        <v>9700</v>
      </c>
      <c r="E1029" s="128">
        <v>100</v>
      </c>
    </row>
    <row r="1030" spans="1:5" ht="15" customHeight="1" x14ac:dyDescent="0.25">
      <c r="A1030" s="120" t="s">
        <v>36</v>
      </c>
      <c r="B1030" s="121">
        <v>9100</v>
      </c>
      <c r="C1030" s="121">
        <v>0</v>
      </c>
      <c r="D1030" s="121">
        <v>9100</v>
      </c>
      <c r="E1030" s="122">
        <v>100</v>
      </c>
    </row>
    <row r="1031" spans="1:5" ht="15" customHeight="1" x14ac:dyDescent="0.25">
      <c r="A1031" s="59" t="s">
        <v>13</v>
      </c>
      <c r="B1031" s="60">
        <v>9100</v>
      </c>
      <c r="C1031" s="60">
        <v>0</v>
      </c>
      <c r="D1031" s="60">
        <v>9100</v>
      </c>
      <c r="E1031" s="129">
        <v>100</v>
      </c>
    </row>
    <row r="1032" spans="1:5" ht="15" customHeight="1" x14ac:dyDescent="0.25">
      <c r="A1032" s="59" t="s">
        <v>41</v>
      </c>
      <c r="B1032" s="60">
        <v>9100</v>
      </c>
      <c r="C1032" s="60">
        <v>0</v>
      </c>
      <c r="D1032" s="60">
        <v>9100</v>
      </c>
      <c r="E1032" s="129">
        <v>100</v>
      </c>
    </row>
    <row r="1033" spans="1:5" ht="15" customHeight="1" x14ac:dyDescent="0.25">
      <c r="A1033" s="120" t="s">
        <v>31</v>
      </c>
      <c r="B1033" s="121">
        <v>600</v>
      </c>
      <c r="C1033" s="121">
        <v>0</v>
      </c>
      <c r="D1033" s="121">
        <v>600</v>
      </c>
      <c r="E1033" s="122">
        <v>100</v>
      </c>
    </row>
    <row r="1034" spans="1:5" s="119" customFormat="1" ht="15" customHeight="1" x14ac:dyDescent="0.25">
      <c r="A1034" s="59" t="s">
        <v>13</v>
      </c>
      <c r="B1034" s="60">
        <v>600</v>
      </c>
      <c r="C1034" s="60">
        <v>0</v>
      </c>
      <c r="D1034" s="60">
        <v>600</v>
      </c>
      <c r="E1034" s="129">
        <v>100</v>
      </c>
    </row>
    <row r="1035" spans="1:5" ht="15" customHeight="1" x14ac:dyDescent="0.25">
      <c r="A1035" s="59" t="s">
        <v>41</v>
      </c>
      <c r="B1035" s="60">
        <v>600</v>
      </c>
      <c r="C1035" s="60">
        <v>0</v>
      </c>
      <c r="D1035" s="60">
        <v>600</v>
      </c>
      <c r="E1035" s="129">
        <v>100</v>
      </c>
    </row>
    <row r="1036" spans="1:5" ht="15" customHeight="1" x14ac:dyDescent="0.25">
      <c r="A1036" s="59"/>
      <c r="B1036" s="60"/>
      <c r="C1036" s="60"/>
      <c r="D1036" s="60"/>
      <c r="E1036" s="129"/>
    </row>
    <row r="1037" spans="1:5" ht="30.75" customHeight="1" x14ac:dyDescent="0.25">
      <c r="A1037" s="116" t="s">
        <v>395</v>
      </c>
      <c r="B1037" s="117">
        <v>266650</v>
      </c>
      <c r="C1037" s="117">
        <v>18950</v>
      </c>
      <c r="D1037" s="117">
        <v>285600</v>
      </c>
      <c r="E1037" s="118">
        <v>107.11</v>
      </c>
    </row>
    <row r="1038" spans="1:5" s="119" customFormat="1" ht="15" customHeight="1" x14ac:dyDescent="0.25">
      <c r="A1038" s="120" t="s">
        <v>27</v>
      </c>
      <c r="B1038" s="121">
        <v>116350</v>
      </c>
      <c r="C1038" s="121">
        <v>18250</v>
      </c>
      <c r="D1038" s="121">
        <v>134600</v>
      </c>
      <c r="E1038" s="122">
        <v>115.69</v>
      </c>
    </row>
    <row r="1039" spans="1:5" ht="15" customHeight="1" x14ac:dyDescent="0.25">
      <c r="A1039" s="120" t="s">
        <v>36</v>
      </c>
      <c r="B1039" s="121">
        <v>70000</v>
      </c>
      <c r="C1039" s="121">
        <v>80000</v>
      </c>
      <c r="D1039" s="121">
        <v>150000</v>
      </c>
      <c r="E1039" s="122">
        <v>214.29</v>
      </c>
    </row>
    <row r="1040" spans="1:5" ht="15" customHeight="1" x14ac:dyDescent="0.25">
      <c r="A1040" s="120" t="s">
        <v>31</v>
      </c>
      <c r="B1040" s="121">
        <v>80300</v>
      </c>
      <c r="C1040" s="121">
        <v>-79300</v>
      </c>
      <c r="D1040" s="121">
        <v>1000</v>
      </c>
      <c r="E1040" s="122">
        <v>1.25</v>
      </c>
    </row>
    <row r="1041" spans="1:5" ht="15" customHeight="1" x14ac:dyDescent="0.25">
      <c r="A1041" s="120"/>
      <c r="B1041" s="121"/>
      <c r="C1041" s="121"/>
      <c r="D1041" s="121"/>
      <c r="E1041" s="122"/>
    </row>
    <row r="1042" spans="1:5" s="119" customFormat="1" ht="15" customHeight="1" x14ac:dyDescent="0.25">
      <c r="A1042" s="123" t="s">
        <v>209</v>
      </c>
      <c r="B1042" s="124">
        <v>266650</v>
      </c>
      <c r="C1042" s="124">
        <v>18950</v>
      </c>
      <c r="D1042" s="124">
        <v>285600</v>
      </c>
      <c r="E1042" s="125">
        <v>107.11</v>
      </c>
    </row>
    <row r="1043" spans="1:5" ht="15" customHeight="1" x14ac:dyDescent="0.25">
      <c r="A1043" s="126" t="s">
        <v>264</v>
      </c>
      <c r="B1043" s="127">
        <v>266650</v>
      </c>
      <c r="C1043" s="127">
        <v>18950</v>
      </c>
      <c r="D1043" s="127">
        <v>285600</v>
      </c>
      <c r="E1043" s="128">
        <v>107.11</v>
      </c>
    </row>
    <row r="1044" spans="1:5" ht="15" customHeight="1" x14ac:dyDescent="0.25">
      <c r="A1044" s="120" t="s">
        <v>27</v>
      </c>
      <c r="B1044" s="121">
        <v>116350</v>
      </c>
      <c r="C1044" s="121">
        <v>18250</v>
      </c>
      <c r="D1044" s="121">
        <v>134600</v>
      </c>
      <c r="E1044" s="122">
        <v>115.69</v>
      </c>
    </row>
    <row r="1045" spans="1:5" ht="15" customHeight="1" x14ac:dyDescent="0.25">
      <c r="A1045" s="59" t="s">
        <v>13</v>
      </c>
      <c r="B1045" s="60">
        <v>110950</v>
      </c>
      <c r="C1045" s="60">
        <v>18250</v>
      </c>
      <c r="D1045" s="60">
        <v>129200</v>
      </c>
      <c r="E1045" s="129">
        <v>116.45</v>
      </c>
    </row>
    <row r="1046" spans="1:5" s="119" customFormat="1" ht="15" customHeight="1" x14ac:dyDescent="0.25">
      <c r="A1046" s="59" t="s">
        <v>40</v>
      </c>
      <c r="B1046" s="60">
        <v>63600</v>
      </c>
      <c r="C1046" s="60">
        <v>0</v>
      </c>
      <c r="D1046" s="60">
        <v>63600</v>
      </c>
      <c r="E1046" s="129">
        <v>100</v>
      </c>
    </row>
    <row r="1047" spans="1:5" ht="15" customHeight="1" x14ac:dyDescent="0.25">
      <c r="A1047" s="59" t="s">
        <v>41</v>
      </c>
      <c r="B1047" s="60">
        <v>47200</v>
      </c>
      <c r="C1047" s="60">
        <v>18250</v>
      </c>
      <c r="D1047" s="60">
        <v>65450</v>
      </c>
      <c r="E1047" s="129">
        <v>138.66999999999999</v>
      </c>
    </row>
    <row r="1048" spans="1:5" ht="15" customHeight="1" x14ac:dyDescent="0.25">
      <c r="A1048" s="59" t="s">
        <v>42</v>
      </c>
      <c r="B1048" s="60">
        <v>150</v>
      </c>
      <c r="C1048" s="60">
        <v>0</v>
      </c>
      <c r="D1048" s="60">
        <v>150</v>
      </c>
      <c r="E1048" s="129">
        <v>100</v>
      </c>
    </row>
    <row r="1049" spans="1:5" s="119" customFormat="1" ht="15" customHeight="1" x14ac:dyDescent="0.25">
      <c r="A1049" s="59" t="s">
        <v>14</v>
      </c>
      <c r="B1049" s="60">
        <v>5400</v>
      </c>
      <c r="C1049" s="60">
        <v>0</v>
      </c>
      <c r="D1049" s="60">
        <v>5400</v>
      </c>
      <c r="E1049" s="129">
        <v>100</v>
      </c>
    </row>
    <row r="1050" spans="1:5" ht="15" customHeight="1" x14ac:dyDescent="0.25">
      <c r="A1050" s="59" t="s">
        <v>48</v>
      </c>
      <c r="B1050" s="60">
        <v>5400</v>
      </c>
      <c r="C1050" s="60">
        <v>0</v>
      </c>
      <c r="D1050" s="60">
        <v>5400</v>
      </c>
      <c r="E1050" s="129">
        <v>100</v>
      </c>
    </row>
    <row r="1051" spans="1:5" ht="15" customHeight="1" x14ac:dyDescent="0.25">
      <c r="A1051" s="120" t="s">
        <v>36</v>
      </c>
      <c r="B1051" s="121">
        <v>70000</v>
      </c>
      <c r="C1051" s="121">
        <v>80000</v>
      </c>
      <c r="D1051" s="121">
        <v>150000</v>
      </c>
      <c r="E1051" s="122">
        <v>214.29</v>
      </c>
    </row>
    <row r="1052" spans="1:5" s="119" customFormat="1" ht="15" customHeight="1" x14ac:dyDescent="0.25">
      <c r="A1052" s="59" t="s">
        <v>13</v>
      </c>
      <c r="B1052" s="60">
        <v>70000</v>
      </c>
      <c r="C1052" s="60">
        <v>80000</v>
      </c>
      <c r="D1052" s="60">
        <v>150000</v>
      </c>
      <c r="E1052" s="129">
        <v>214.29</v>
      </c>
    </row>
    <row r="1053" spans="1:5" ht="15" customHeight="1" x14ac:dyDescent="0.25">
      <c r="A1053" s="59" t="s">
        <v>41</v>
      </c>
      <c r="B1053" s="60">
        <v>70000</v>
      </c>
      <c r="C1053" s="60">
        <v>80000</v>
      </c>
      <c r="D1053" s="60">
        <v>150000</v>
      </c>
      <c r="E1053" s="129">
        <v>214.29</v>
      </c>
    </row>
    <row r="1054" spans="1:5" ht="15" customHeight="1" x14ac:dyDescent="0.25">
      <c r="A1054" s="120" t="s">
        <v>31</v>
      </c>
      <c r="B1054" s="121">
        <v>80300</v>
      </c>
      <c r="C1054" s="121">
        <v>-79300</v>
      </c>
      <c r="D1054" s="121">
        <v>1000</v>
      </c>
      <c r="E1054" s="122">
        <v>1.25</v>
      </c>
    </row>
    <row r="1055" spans="1:5" ht="15" customHeight="1" x14ac:dyDescent="0.25">
      <c r="A1055" s="59" t="s">
        <v>13</v>
      </c>
      <c r="B1055" s="60">
        <v>80300</v>
      </c>
      <c r="C1055" s="60">
        <v>-79300</v>
      </c>
      <c r="D1055" s="60">
        <v>1000</v>
      </c>
      <c r="E1055" s="129">
        <v>1.25</v>
      </c>
    </row>
    <row r="1056" spans="1:5" s="119" customFormat="1" ht="15" customHeight="1" x14ac:dyDescent="0.25">
      <c r="A1056" s="59" t="s">
        <v>41</v>
      </c>
      <c r="B1056" s="60">
        <v>80300</v>
      </c>
      <c r="C1056" s="60">
        <v>-79300</v>
      </c>
      <c r="D1056" s="60">
        <v>1000</v>
      </c>
      <c r="E1056" s="129">
        <v>1.25</v>
      </c>
    </row>
    <row r="1057" spans="1:5" s="119" customFormat="1" ht="15" customHeight="1" x14ac:dyDescent="0.25">
      <c r="A1057" s="59"/>
      <c r="B1057" s="60"/>
      <c r="C1057" s="60"/>
      <c r="D1057" s="60"/>
      <c r="E1057" s="129"/>
    </row>
    <row r="1058" spans="1:5" ht="15" customHeight="1" x14ac:dyDescent="0.25">
      <c r="A1058" s="59"/>
      <c r="B1058" s="60"/>
      <c r="C1058" s="60"/>
      <c r="D1058" s="60"/>
      <c r="E1058" s="129"/>
    </row>
    <row r="1059" spans="1:5" ht="15" customHeight="1" x14ac:dyDescent="0.25">
      <c r="A1059" s="113" t="s">
        <v>265</v>
      </c>
      <c r="B1059" s="114">
        <v>51232943</v>
      </c>
      <c r="C1059" s="114">
        <v>25554606</v>
      </c>
      <c r="D1059" s="114">
        <v>76787549</v>
      </c>
      <c r="E1059" s="115">
        <v>149.88</v>
      </c>
    </row>
    <row r="1060" spans="1:5" s="119" customFormat="1" ht="15" customHeight="1" x14ac:dyDescent="0.25">
      <c r="A1060" s="116" t="s">
        <v>266</v>
      </c>
      <c r="B1060" s="117">
        <v>222110</v>
      </c>
      <c r="C1060" s="117">
        <v>83550</v>
      </c>
      <c r="D1060" s="117">
        <v>305660</v>
      </c>
      <c r="E1060" s="118">
        <v>137.62</v>
      </c>
    </row>
    <row r="1061" spans="1:5" ht="15" customHeight="1" x14ac:dyDescent="0.25">
      <c r="A1061" s="120" t="s">
        <v>27</v>
      </c>
      <c r="B1061" s="121">
        <v>102110</v>
      </c>
      <c r="C1061" s="121">
        <v>60250</v>
      </c>
      <c r="D1061" s="121">
        <v>162360</v>
      </c>
      <c r="E1061" s="122">
        <v>159</v>
      </c>
    </row>
    <row r="1062" spans="1:5" ht="15" customHeight="1" x14ac:dyDescent="0.25">
      <c r="A1062" s="120" t="s">
        <v>30</v>
      </c>
      <c r="B1062" s="121">
        <v>0</v>
      </c>
      <c r="C1062" s="121">
        <v>23300</v>
      </c>
      <c r="D1062" s="121">
        <v>23300</v>
      </c>
      <c r="E1062" s="122">
        <v>0</v>
      </c>
    </row>
    <row r="1063" spans="1:5" ht="15" customHeight="1" x14ac:dyDescent="0.25">
      <c r="A1063" s="120" t="s">
        <v>31</v>
      </c>
      <c r="B1063" s="121">
        <v>120000</v>
      </c>
      <c r="C1063" s="121">
        <v>0</v>
      </c>
      <c r="D1063" s="121">
        <v>120000</v>
      </c>
      <c r="E1063" s="122">
        <v>100</v>
      </c>
    </row>
    <row r="1064" spans="1:5" ht="15" customHeight="1" x14ac:dyDescent="0.25">
      <c r="A1064" s="120"/>
      <c r="B1064" s="121"/>
      <c r="C1064" s="121"/>
      <c r="D1064" s="121"/>
      <c r="E1064" s="122"/>
    </row>
    <row r="1065" spans="1:5" ht="15" customHeight="1" x14ac:dyDescent="0.25">
      <c r="A1065" s="123" t="s">
        <v>155</v>
      </c>
      <c r="B1065" s="124">
        <v>26850</v>
      </c>
      <c r="C1065" s="124">
        <v>0</v>
      </c>
      <c r="D1065" s="124">
        <v>26850</v>
      </c>
      <c r="E1065" s="125">
        <v>100</v>
      </c>
    </row>
    <row r="1066" spans="1:5" ht="15" customHeight="1" x14ac:dyDescent="0.25">
      <c r="A1066" s="126" t="s">
        <v>156</v>
      </c>
      <c r="B1066" s="127">
        <v>26850</v>
      </c>
      <c r="C1066" s="127">
        <v>0</v>
      </c>
      <c r="D1066" s="127">
        <v>26850</v>
      </c>
      <c r="E1066" s="128">
        <v>100</v>
      </c>
    </row>
    <row r="1067" spans="1:5" s="119" customFormat="1" ht="15" customHeight="1" x14ac:dyDescent="0.25">
      <c r="A1067" s="120" t="s">
        <v>27</v>
      </c>
      <c r="B1067" s="121">
        <v>26850</v>
      </c>
      <c r="C1067" s="121">
        <v>0</v>
      </c>
      <c r="D1067" s="121">
        <v>26850</v>
      </c>
      <c r="E1067" s="122">
        <v>100</v>
      </c>
    </row>
    <row r="1068" spans="1:5" ht="15" customHeight="1" x14ac:dyDescent="0.25">
      <c r="A1068" s="59" t="s">
        <v>13</v>
      </c>
      <c r="B1068" s="60">
        <v>26850</v>
      </c>
      <c r="C1068" s="60">
        <v>0</v>
      </c>
      <c r="D1068" s="60">
        <v>26850</v>
      </c>
      <c r="E1068" s="129">
        <v>100</v>
      </c>
    </row>
    <row r="1069" spans="1:5" ht="15" customHeight="1" x14ac:dyDescent="0.25">
      <c r="A1069" s="59" t="s">
        <v>40</v>
      </c>
      <c r="B1069" s="60">
        <v>14935</v>
      </c>
      <c r="C1069" s="60">
        <v>0</v>
      </c>
      <c r="D1069" s="60">
        <v>14935</v>
      </c>
      <c r="E1069" s="129">
        <v>100</v>
      </c>
    </row>
    <row r="1070" spans="1:5" ht="15" customHeight="1" x14ac:dyDescent="0.25">
      <c r="A1070" s="59" t="s">
        <v>41</v>
      </c>
      <c r="B1070" s="60">
        <v>10615</v>
      </c>
      <c r="C1070" s="60">
        <v>0</v>
      </c>
      <c r="D1070" s="60">
        <v>10615</v>
      </c>
      <c r="E1070" s="129">
        <v>100</v>
      </c>
    </row>
    <row r="1071" spans="1:5" ht="15" customHeight="1" x14ac:dyDescent="0.25">
      <c r="A1071" s="59" t="s">
        <v>45</v>
      </c>
      <c r="B1071" s="60">
        <v>1300</v>
      </c>
      <c r="C1071" s="60">
        <v>0</v>
      </c>
      <c r="D1071" s="60">
        <v>1300</v>
      </c>
      <c r="E1071" s="129">
        <v>100</v>
      </c>
    </row>
    <row r="1072" spans="1:5" ht="15" customHeight="1" x14ac:dyDescent="0.25">
      <c r="A1072" s="123" t="s">
        <v>163</v>
      </c>
      <c r="B1072" s="124">
        <v>0</v>
      </c>
      <c r="C1072" s="124">
        <v>66550</v>
      </c>
      <c r="D1072" s="124">
        <v>66550</v>
      </c>
      <c r="E1072" s="125">
        <v>0</v>
      </c>
    </row>
    <row r="1073" spans="1:5" ht="15" customHeight="1" x14ac:dyDescent="0.25">
      <c r="A1073" s="126" t="s">
        <v>267</v>
      </c>
      <c r="B1073" s="127">
        <v>0</v>
      </c>
      <c r="C1073" s="127">
        <v>66550</v>
      </c>
      <c r="D1073" s="127">
        <v>66550</v>
      </c>
      <c r="E1073" s="128">
        <v>0</v>
      </c>
    </row>
    <row r="1074" spans="1:5" ht="15" customHeight="1" x14ac:dyDescent="0.25">
      <c r="A1074" s="120" t="s">
        <v>27</v>
      </c>
      <c r="B1074" s="121">
        <v>0</v>
      </c>
      <c r="C1074" s="121">
        <v>43250</v>
      </c>
      <c r="D1074" s="121">
        <v>43250</v>
      </c>
      <c r="E1074" s="122">
        <v>0</v>
      </c>
    </row>
    <row r="1075" spans="1:5" ht="15" customHeight="1" x14ac:dyDescent="0.25">
      <c r="A1075" s="59" t="s">
        <v>13</v>
      </c>
      <c r="B1075" s="60">
        <v>0</v>
      </c>
      <c r="C1075" s="60">
        <v>43250</v>
      </c>
      <c r="D1075" s="60">
        <v>43250</v>
      </c>
      <c r="E1075" s="129">
        <v>0</v>
      </c>
    </row>
    <row r="1076" spans="1:5" ht="15" customHeight="1" x14ac:dyDescent="0.25">
      <c r="A1076" s="59" t="s">
        <v>41</v>
      </c>
      <c r="B1076" s="60">
        <v>0</v>
      </c>
      <c r="C1076" s="60">
        <v>43250</v>
      </c>
      <c r="D1076" s="60">
        <v>43250</v>
      </c>
      <c r="E1076" s="129">
        <v>0</v>
      </c>
    </row>
    <row r="1077" spans="1:5" s="119" customFormat="1" ht="15" customHeight="1" x14ac:dyDescent="0.25">
      <c r="A1077" s="120" t="s">
        <v>30</v>
      </c>
      <c r="B1077" s="121">
        <v>0</v>
      </c>
      <c r="C1077" s="121">
        <v>23300</v>
      </c>
      <c r="D1077" s="121">
        <v>23300</v>
      </c>
      <c r="E1077" s="122">
        <v>0</v>
      </c>
    </row>
    <row r="1078" spans="1:5" s="119" customFormat="1" ht="15" customHeight="1" x14ac:dyDescent="0.25">
      <c r="A1078" s="59" t="s">
        <v>13</v>
      </c>
      <c r="B1078" s="60">
        <v>0</v>
      </c>
      <c r="C1078" s="60">
        <v>23300</v>
      </c>
      <c r="D1078" s="60">
        <v>23300</v>
      </c>
      <c r="E1078" s="129">
        <v>0</v>
      </c>
    </row>
    <row r="1079" spans="1:5" ht="15" customHeight="1" x14ac:dyDescent="0.25">
      <c r="A1079" s="59" t="s">
        <v>41</v>
      </c>
      <c r="B1079" s="60">
        <v>0</v>
      </c>
      <c r="C1079" s="60">
        <v>23300</v>
      </c>
      <c r="D1079" s="60">
        <v>23300</v>
      </c>
      <c r="E1079" s="129">
        <v>0</v>
      </c>
    </row>
    <row r="1080" spans="1:5" ht="15" customHeight="1" x14ac:dyDescent="0.25">
      <c r="A1080" s="123" t="s">
        <v>268</v>
      </c>
      <c r="B1080" s="124">
        <v>44305</v>
      </c>
      <c r="C1080" s="124">
        <v>7000</v>
      </c>
      <c r="D1080" s="124">
        <v>51305</v>
      </c>
      <c r="E1080" s="125">
        <v>115.8</v>
      </c>
    </row>
    <row r="1081" spans="1:5" s="119" customFormat="1" ht="15" customHeight="1" x14ac:dyDescent="0.25">
      <c r="A1081" s="126" t="s">
        <v>269</v>
      </c>
      <c r="B1081" s="127">
        <v>12740</v>
      </c>
      <c r="C1081" s="127">
        <v>0</v>
      </c>
      <c r="D1081" s="127">
        <v>12740</v>
      </c>
      <c r="E1081" s="128">
        <v>100</v>
      </c>
    </row>
    <row r="1082" spans="1:5" ht="15" customHeight="1" x14ac:dyDescent="0.25">
      <c r="A1082" s="120" t="s">
        <v>27</v>
      </c>
      <c r="B1082" s="121">
        <v>12740</v>
      </c>
      <c r="C1082" s="121">
        <v>0</v>
      </c>
      <c r="D1082" s="121">
        <v>12740</v>
      </c>
      <c r="E1082" s="122">
        <v>100</v>
      </c>
    </row>
    <row r="1083" spans="1:5" ht="15" customHeight="1" x14ac:dyDescent="0.25">
      <c r="A1083" s="59" t="s">
        <v>13</v>
      </c>
      <c r="B1083" s="60">
        <v>12740</v>
      </c>
      <c r="C1083" s="60">
        <v>0</v>
      </c>
      <c r="D1083" s="60">
        <v>12740</v>
      </c>
      <c r="E1083" s="129">
        <v>100</v>
      </c>
    </row>
    <row r="1084" spans="1:5" ht="15" customHeight="1" x14ac:dyDescent="0.25">
      <c r="A1084" s="59" t="s">
        <v>41</v>
      </c>
      <c r="B1084" s="60">
        <v>12740</v>
      </c>
      <c r="C1084" s="60">
        <v>0</v>
      </c>
      <c r="D1084" s="60">
        <v>12740</v>
      </c>
      <c r="E1084" s="129">
        <v>100</v>
      </c>
    </row>
    <row r="1085" spans="1:5" ht="15" customHeight="1" x14ac:dyDescent="0.25">
      <c r="A1085" s="126" t="s">
        <v>270</v>
      </c>
      <c r="B1085" s="127">
        <v>2500</v>
      </c>
      <c r="C1085" s="127">
        <v>1500</v>
      </c>
      <c r="D1085" s="127">
        <v>4000</v>
      </c>
      <c r="E1085" s="128">
        <v>160</v>
      </c>
    </row>
    <row r="1086" spans="1:5" ht="15" customHeight="1" x14ac:dyDescent="0.25">
      <c r="A1086" s="120" t="s">
        <v>27</v>
      </c>
      <c r="B1086" s="121">
        <v>2500</v>
      </c>
      <c r="C1086" s="121">
        <v>1500</v>
      </c>
      <c r="D1086" s="121">
        <v>4000</v>
      </c>
      <c r="E1086" s="122">
        <v>160</v>
      </c>
    </row>
    <row r="1087" spans="1:5" ht="15" customHeight="1" x14ac:dyDescent="0.25">
      <c r="A1087" s="59" t="s">
        <v>13</v>
      </c>
      <c r="B1087" s="60">
        <v>2500</v>
      </c>
      <c r="C1087" s="60">
        <v>1500</v>
      </c>
      <c r="D1087" s="60">
        <v>4000</v>
      </c>
      <c r="E1087" s="129">
        <v>160</v>
      </c>
    </row>
    <row r="1088" spans="1:5" ht="15" customHeight="1" x14ac:dyDescent="0.25">
      <c r="A1088" s="59" t="s">
        <v>41</v>
      </c>
      <c r="B1088" s="60">
        <v>2500</v>
      </c>
      <c r="C1088" s="60">
        <v>1500</v>
      </c>
      <c r="D1088" s="60">
        <v>4000</v>
      </c>
      <c r="E1088" s="129">
        <v>160</v>
      </c>
    </row>
    <row r="1089" spans="1:5" s="119" customFormat="1" ht="15" customHeight="1" x14ac:dyDescent="0.25">
      <c r="A1089" s="126" t="s">
        <v>271</v>
      </c>
      <c r="B1089" s="127">
        <v>15795</v>
      </c>
      <c r="C1089" s="127">
        <v>5500</v>
      </c>
      <c r="D1089" s="127">
        <v>21295</v>
      </c>
      <c r="E1089" s="128">
        <v>134.82</v>
      </c>
    </row>
    <row r="1090" spans="1:5" ht="15" customHeight="1" x14ac:dyDescent="0.25">
      <c r="A1090" s="120" t="s">
        <v>27</v>
      </c>
      <c r="B1090" s="121">
        <v>15795</v>
      </c>
      <c r="C1090" s="121">
        <v>5500</v>
      </c>
      <c r="D1090" s="121">
        <v>21295</v>
      </c>
      <c r="E1090" s="122">
        <v>134.82</v>
      </c>
    </row>
    <row r="1091" spans="1:5" ht="15" customHeight="1" x14ac:dyDescent="0.25">
      <c r="A1091" s="59" t="s">
        <v>13</v>
      </c>
      <c r="B1091" s="60">
        <v>15795</v>
      </c>
      <c r="C1091" s="60">
        <v>5500</v>
      </c>
      <c r="D1091" s="60">
        <v>21295</v>
      </c>
      <c r="E1091" s="129">
        <v>134.82</v>
      </c>
    </row>
    <row r="1092" spans="1:5" ht="15" customHeight="1" x14ac:dyDescent="0.25">
      <c r="A1092" s="59" t="s">
        <v>41</v>
      </c>
      <c r="B1092" s="60">
        <v>13805</v>
      </c>
      <c r="C1092" s="60">
        <v>6830</v>
      </c>
      <c r="D1092" s="60">
        <v>20635</v>
      </c>
      <c r="E1092" s="129">
        <v>149.47</v>
      </c>
    </row>
    <row r="1093" spans="1:5" ht="15" customHeight="1" x14ac:dyDescent="0.25">
      <c r="A1093" s="59" t="s">
        <v>45</v>
      </c>
      <c r="B1093" s="60">
        <v>660</v>
      </c>
      <c r="C1093" s="60">
        <v>0</v>
      </c>
      <c r="D1093" s="60">
        <v>660</v>
      </c>
      <c r="E1093" s="129">
        <v>100</v>
      </c>
    </row>
    <row r="1094" spans="1:5" ht="15" customHeight="1" x14ac:dyDescent="0.25">
      <c r="A1094" s="59" t="s">
        <v>46</v>
      </c>
      <c r="B1094" s="60">
        <v>1330</v>
      </c>
      <c r="C1094" s="60">
        <v>-1330</v>
      </c>
      <c r="D1094" s="60">
        <v>0</v>
      </c>
      <c r="E1094" s="129">
        <v>0</v>
      </c>
    </row>
    <row r="1095" spans="1:5" ht="15" customHeight="1" x14ac:dyDescent="0.25">
      <c r="A1095" s="126" t="s">
        <v>272</v>
      </c>
      <c r="B1095" s="127">
        <v>13270</v>
      </c>
      <c r="C1095" s="127">
        <v>0</v>
      </c>
      <c r="D1095" s="127">
        <v>13270</v>
      </c>
      <c r="E1095" s="128">
        <v>100</v>
      </c>
    </row>
    <row r="1096" spans="1:5" s="119" customFormat="1" ht="15" customHeight="1" x14ac:dyDescent="0.25">
      <c r="A1096" s="120" t="s">
        <v>27</v>
      </c>
      <c r="B1096" s="121">
        <v>13270</v>
      </c>
      <c r="C1096" s="121">
        <v>0</v>
      </c>
      <c r="D1096" s="121">
        <v>13270</v>
      </c>
      <c r="E1096" s="122">
        <v>100</v>
      </c>
    </row>
    <row r="1097" spans="1:5" ht="15" customHeight="1" x14ac:dyDescent="0.25">
      <c r="A1097" s="59" t="s">
        <v>13</v>
      </c>
      <c r="B1097" s="60">
        <v>13270</v>
      </c>
      <c r="C1097" s="60">
        <v>0</v>
      </c>
      <c r="D1097" s="60">
        <v>13270</v>
      </c>
      <c r="E1097" s="129">
        <v>100</v>
      </c>
    </row>
    <row r="1098" spans="1:5" ht="15" customHeight="1" x14ac:dyDescent="0.25">
      <c r="A1098" s="59" t="s">
        <v>41</v>
      </c>
      <c r="B1098" s="60">
        <v>13270</v>
      </c>
      <c r="C1098" s="60">
        <v>0</v>
      </c>
      <c r="D1098" s="60">
        <v>13270</v>
      </c>
      <c r="E1098" s="129">
        <v>100</v>
      </c>
    </row>
    <row r="1099" spans="1:5" ht="15" customHeight="1" x14ac:dyDescent="0.25">
      <c r="A1099" s="123" t="s">
        <v>273</v>
      </c>
      <c r="B1099" s="124">
        <v>150955</v>
      </c>
      <c r="C1099" s="124">
        <v>10000</v>
      </c>
      <c r="D1099" s="124">
        <v>160955</v>
      </c>
      <c r="E1099" s="125">
        <v>106.62</v>
      </c>
    </row>
    <row r="1100" spans="1:5" ht="15" customHeight="1" x14ac:dyDescent="0.25">
      <c r="A1100" s="126" t="s">
        <v>274</v>
      </c>
      <c r="B1100" s="127">
        <v>126600</v>
      </c>
      <c r="C1100" s="127">
        <v>0</v>
      </c>
      <c r="D1100" s="127">
        <v>126600</v>
      </c>
      <c r="E1100" s="128">
        <v>100</v>
      </c>
    </row>
    <row r="1101" spans="1:5" ht="15" customHeight="1" x14ac:dyDescent="0.25">
      <c r="A1101" s="120" t="s">
        <v>27</v>
      </c>
      <c r="B1101" s="121">
        <v>6600</v>
      </c>
      <c r="C1101" s="121">
        <v>0</v>
      </c>
      <c r="D1101" s="121">
        <v>6600</v>
      </c>
      <c r="E1101" s="122">
        <v>100</v>
      </c>
    </row>
    <row r="1102" spans="1:5" ht="15" customHeight="1" x14ac:dyDescent="0.25">
      <c r="A1102" s="59" t="s">
        <v>13</v>
      </c>
      <c r="B1102" s="60">
        <v>6600</v>
      </c>
      <c r="C1102" s="60">
        <v>0</v>
      </c>
      <c r="D1102" s="60">
        <v>6600</v>
      </c>
      <c r="E1102" s="129">
        <v>100</v>
      </c>
    </row>
    <row r="1103" spans="1:5" ht="15" customHeight="1" x14ac:dyDescent="0.25">
      <c r="A1103" s="59" t="s">
        <v>45</v>
      </c>
      <c r="B1103" s="60">
        <v>6600</v>
      </c>
      <c r="C1103" s="60">
        <v>0</v>
      </c>
      <c r="D1103" s="60">
        <v>6600</v>
      </c>
      <c r="E1103" s="129">
        <v>100</v>
      </c>
    </row>
    <row r="1104" spans="1:5" ht="15" customHeight="1" x14ac:dyDescent="0.25">
      <c r="A1104" s="120" t="s">
        <v>31</v>
      </c>
      <c r="B1104" s="121">
        <v>120000</v>
      </c>
      <c r="C1104" s="121">
        <v>0</v>
      </c>
      <c r="D1104" s="121">
        <v>120000</v>
      </c>
      <c r="E1104" s="122">
        <v>100</v>
      </c>
    </row>
    <row r="1105" spans="1:5" ht="15" customHeight="1" x14ac:dyDescent="0.25">
      <c r="A1105" s="59" t="s">
        <v>13</v>
      </c>
      <c r="B1105" s="60">
        <v>120000</v>
      </c>
      <c r="C1105" s="60">
        <v>0</v>
      </c>
      <c r="D1105" s="60">
        <v>120000</v>
      </c>
      <c r="E1105" s="129">
        <v>100</v>
      </c>
    </row>
    <row r="1106" spans="1:5" ht="15" customHeight="1" x14ac:dyDescent="0.25">
      <c r="A1106" s="59" t="s">
        <v>45</v>
      </c>
      <c r="B1106" s="60">
        <v>120000</v>
      </c>
      <c r="C1106" s="60">
        <v>0</v>
      </c>
      <c r="D1106" s="60">
        <v>120000</v>
      </c>
      <c r="E1106" s="129">
        <v>100</v>
      </c>
    </row>
    <row r="1107" spans="1:5" ht="15" customHeight="1" x14ac:dyDescent="0.25">
      <c r="A1107" s="126" t="s">
        <v>275</v>
      </c>
      <c r="B1107" s="127">
        <v>24355</v>
      </c>
      <c r="C1107" s="127">
        <v>10000</v>
      </c>
      <c r="D1107" s="127">
        <v>34355</v>
      </c>
      <c r="E1107" s="128">
        <v>141.06</v>
      </c>
    </row>
    <row r="1108" spans="1:5" ht="15" customHeight="1" x14ac:dyDescent="0.25">
      <c r="A1108" s="120" t="s">
        <v>27</v>
      </c>
      <c r="B1108" s="121">
        <v>24355</v>
      </c>
      <c r="C1108" s="121">
        <v>10000</v>
      </c>
      <c r="D1108" s="121">
        <v>34355</v>
      </c>
      <c r="E1108" s="122">
        <v>141.06</v>
      </c>
    </row>
    <row r="1109" spans="1:5" ht="15" customHeight="1" x14ac:dyDescent="0.25">
      <c r="A1109" s="59" t="s">
        <v>13</v>
      </c>
      <c r="B1109" s="60">
        <v>24355</v>
      </c>
      <c r="C1109" s="60">
        <v>10000</v>
      </c>
      <c r="D1109" s="60">
        <v>34355</v>
      </c>
      <c r="E1109" s="129">
        <v>141.06</v>
      </c>
    </row>
    <row r="1110" spans="1:5" ht="15" customHeight="1" x14ac:dyDescent="0.25">
      <c r="A1110" s="59" t="s">
        <v>41</v>
      </c>
      <c r="B1110" s="60">
        <v>3950</v>
      </c>
      <c r="C1110" s="60">
        <v>10000</v>
      </c>
      <c r="D1110" s="60">
        <v>13950</v>
      </c>
      <c r="E1110" s="129">
        <v>353.16</v>
      </c>
    </row>
    <row r="1111" spans="1:5" ht="15" customHeight="1" x14ac:dyDescent="0.25">
      <c r="A1111" s="59" t="s">
        <v>46</v>
      </c>
      <c r="B1111" s="60">
        <v>20405</v>
      </c>
      <c r="C1111" s="60">
        <v>0</v>
      </c>
      <c r="D1111" s="60">
        <v>20405</v>
      </c>
      <c r="E1111" s="129">
        <v>100</v>
      </c>
    </row>
    <row r="1112" spans="1:5" ht="15" customHeight="1" x14ac:dyDescent="0.25">
      <c r="A1112" s="59"/>
      <c r="B1112" s="60"/>
      <c r="C1112" s="60"/>
      <c r="D1112" s="60"/>
      <c r="E1112" s="129"/>
    </row>
    <row r="1113" spans="1:5" ht="15" customHeight="1" x14ac:dyDescent="0.25">
      <c r="A1113" s="116" t="s">
        <v>276</v>
      </c>
      <c r="B1113" s="117">
        <v>47271362</v>
      </c>
      <c r="C1113" s="117">
        <v>24349724</v>
      </c>
      <c r="D1113" s="117">
        <v>71621086</v>
      </c>
      <c r="E1113" s="118">
        <v>151.51</v>
      </c>
    </row>
    <row r="1114" spans="1:5" ht="15" customHeight="1" x14ac:dyDescent="0.25">
      <c r="A1114" s="120" t="s">
        <v>27</v>
      </c>
      <c r="B1114" s="121">
        <v>2108062</v>
      </c>
      <c r="C1114" s="121">
        <v>1260550</v>
      </c>
      <c r="D1114" s="121">
        <v>3368612</v>
      </c>
      <c r="E1114" s="122">
        <v>159.80000000000001</v>
      </c>
    </row>
    <row r="1115" spans="1:5" ht="15" customHeight="1" x14ac:dyDescent="0.25">
      <c r="A1115" s="120" t="s">
        <v>36</v>
      </c>
      <c r="B1115" s="121">
        <v>11584262</v>
      </c>
      <c r="C1115" s="121">
        <v>1240948</v>
      </c>
      <c r="D1115" s="121">
        <v>12825210</v>
      </c>
      <c r="E1115" s="122">
        <v>110.71</v>
      </c>
    </row>
    <row r="1116" spans="1:5" ht="15" customHeight="1" x14ac:dyDescent="0.25">
      <c r="A1116" s="120" t="s">
        <v>33</v>
      </c>
      <c r="B1116" s="121">
        <v>29832003</v>
      </c>
      <c r="C1116" s="121">
        <v>6999237</v>
      </c>
      <c r="D1116" s="121">
        <v>36831240</v>
      </c>
      <c r="E1116" s="122">
        <v>123.46</v>
      </c>
    </row>
    <row r="1117" spans="1:5" ht="15" customHeight="1" x14ac:dyDescent="0.25">
      <c r="A1117" s="120" t="s">
        <v>28</v>
      </c>
      <c r="B1117" s="121">
        <v>2592604</v>
      </c>
      <c r="C1117" s="121">
        <v>-629260</v>
      </c>
      <c r="D1117" s="121">
        <v>1963344</v>
      </c>
      <c r="E1117" s="122">
        <v>75.73</v>
      </c>
    </row>
    <row r="1118" spans="1:5" ht="15" customHeight="1" x14ac:dyDescent="0.25">
      <c r="A1118" s="120" t="s">
        <v>30</v>
      </c>
      <c r="B1118" s="121">
        <v>550860</v>
      </c>
      <c r="C1118" s="121">
        <v>15275200</v>
      </c>
      <c r="D1118" s="121">
        <v>15826060</v>
      </c>
      <c r="E1118" s="122">
        <v>2872.97</v>
      </c>
    </row>
    <row r="1119" spans="1:5" ht="15" customHeight="1" x14ac:dyDescent="0.25">
      <c r="A1119" s="120" t="s">
        <v>31</v>
      </c>
      <c r="B1119" s="121">
        <v>487500</v>
      </c>
      <c r="C1119" s="121">
        <v>187788</v>
      </c>
      <c r="D1119" s="121">
        <v>675288</v>
      </c>
      <c r="E1119" s="122">
        <v>138.52000000000001</v>
      </c>
    </row>
    <row r="1120" spans="1:5" ht="15" customHeight="1" x14ac:dyDescent="0.25">
      <c r="A1120" s="120" t="s">
        <v>61</v>
      </c>
      <c r="B1120" s="121">
        <v>52000</v>
      </c>
      <c r="C1120" s="121">
        <v>12781</v>
      </c>
      <c r="D1120" s="121">
        <v>64781</v>
      </c>
      <c r="E1120" s="122">
        <v>124.58</v>
      </c>
    </row>
    <row r="1121" spans="1:5" s="119" customFormat="1" ht="15" customHeight="1" x14ac:dyDescent="0.25">
      <c r="A1121" s="120" t="s">
        <v>38</v>
      </c>
      <c r="B1121" s="121">
        <v>64071</v>
      </c>
      <c r="C1121" s="121">
        <v>2480</v>
      </c>
      <c r="D1121" s="121">
        <v>66551</v>
      </c>
      <c r="E1121" s="122">
        <v>103.87</v>
      </c>
    </row>
    <row r="1122" spans="1:5" ht="15" customHeight="1" x14ac:dyDescent="0.25">
      <c r="A1122" s="120"/>
      <c r="B1122" s="121"/>
      <c r="C1122" s="121"/>
      <c r="D1122" s="121"/>
      <c r="E1122" s="122"/>
    </row>
    <row r="1123" spans="1:5" ht="15" customHeight="1" x14ac:dyDescent="0.25">
      <c r="A1123" s="123" t="s">
        <v>163</v>
      </c>
      <c r="B1123" s="124">
        <v>418360</v>
      </c>
      <c r="C1123" s="124">
        <v>15470006</v>
      </c>
      <c r="D1123" s="124">
        <v>15888366</v>
      </c>
      <c r="E1123" s="125">
        <v>3797.77</v>
      </c>
    </row>
    <row r="1124" spans="1:5" ht="15" customHeight="1" x14ac:dyDescent="0.25">
      <c r="A1124" s="126" t="s">
        <v>277</v>
      </c>
      <c r="B1124" s="127">
        <v>136500</v>
      </c>
      <c r="C1124" s="127">
        <v>-43114</v>
      </c>
      <c r="D1124" s="127">
        <v>93386</v>
      </c>
      <c r="E1124" s="128">
        <v>68.41</v>
      </c>
    </row>
    <row r="1125" spans="1:5" ht="15" customHeight="1" x14ac:dyDescent="0.25">
      <c r="A1125" s="120" t="s">
        <v>30</v>
      </c>
      <c r="B1125" s="121">
        <v>129000</v>
      </c>
      <c r="C1125" s="121">
        <v>-35614</v>
      </c>
      <c r="D1125" s="121">
        <v>93386</v>
      </c>
      <c r="E1125" s="122">
        <v>72.39</v>
      </c>
    </row>
    <row r="1126" spans="1:5" ht="15" customHeight="1" x14ac:dyDescent="0.25">
      <c r="A1126" s="59" t="s">
        <v>13</v>
      </c>
      <c r="B1126" s="60">
        <v>129000</v>
      </c>
      <c r="C1126" s="60">
        <v>-35614</v>
      </c>
      <c r="D1126" s="60">
        <v>93386</v>
      </c>
      <c r="E1126" s="129">
        <v>72.39</v>
      </c>
    </row>
    <row r="1127" spans="1:5" ht="15" customHeight="1" x14ac:dyDescent="0.25">
      <c r="A1127" s="59" t="s">
        <v>40</v>
      </c>
      <c r="B1127" s="60">
        <v>117390</v>
      </c>
      <c r="C1127" s="60">
        <v>-36659</v>
      </c>
      <c r="D1127" s="60">
        <v>80731</v>
      </c>
      <c r="E1127" s="129">
        <v>68.77</v>
      </c>
    </row>
    <row r="1128" spans="1:5" s="119" customFormat="1" ht="15" customHeight="1" x14ac:dyDescent="0.25">
      <c r="A1128" s="59" t="s">
        <v>41</v>
      </c>
      <c r="B1128" s="60">
        <v>11610</v>
      </c>
      <c r="C1128" s="60">
        <v>-1610</v>
      </c>
      <c r="D1128" s="60">
        <v>10000</v>
      </c>
      <c r="E1128" s="129">
        <v>86.13</v>
      </c>
    </row>
    <row r="1129" spans="1:5" s="119" customFormat="1" ht="15" customHeight="1" x14ac:dyDescent="0.25">
      <c r="A1129" s="59" t="s">
        <v>45</v>
      </c>
      <c r="B1129" s="60">
        <v>0</v>
      </c>
      <c r="C1129" s="60">
        <v>2655</v>
      </c>
      <c r="D1129" s="60">
        <v>2655</v>
      </c>
      <c r="E1129" s="129">
        <v>0</v>
      </c>
    </row>
    <row r="1130" spans="1:5" s="119" customFormat="1" ht="15" customHeight="1" x14ac:dyDescent="0.25">
      <c r="A1130" s="120" t="s">
        <v>31</v>
      </c>
      <c r="B1130" s="121">
        <v>7500</v>
      </c>
      <c r="C1130" s="121">
        <v>-7500</v>
      </c>
      <c r="D1130" s="121">
        <v>0</v>
      </c>
      <c r="E1130" s="122">
        <v>0</v>
      </c>
    </row>
    <row r="1131" spans="1:5" s="119" customFormat="1" ht="15" customHeight="1" x14ac:dyDescent="0.25">
      <c r="A1131" s="59" t="s">
        <v>13</v>
      </c>
      <c r="B1131" s="60">
        <v>7500</v>
      </c>
      <c r="C1131" s="60">
        <v>-7500</v>
      </c>
      <c r="D1131" s="60">
        <v>0</v>
      </c>
      <c r="E1131" s="129">
        <v>0</v>
      </c>
    </row>
    <row r="1132" spans="1:5" s="119" customFormat="1" ht="15" customHeight="1" x14ac:dyDescent="0.25">
      <c r="A1132" s="59" t="s">
        <v>40</v>
      </c>
      <c r="B1132" s="60">
        <v>6750</v>
      </c>
      <c r="C1132" s="60">
        <v>-6750</v>
      </c>
      <c r="D1132" s="60">
        <v>0</v>
      </c>
      <c r="E1132" s="129">
        <v>0</v>
      </c>
    </row>
    <row r="1133" spans="1:5" s="119" customFormat="1" ht="15" customHeight="1" x14ac:dyDescent="0.25">
      <c r="A1133" s="59" t="s">
        <v>41</v>
      </c>
      <c r="B1133" s="60">
        <v>750</v>
      </c>
      <c r="C1133" s="60">
        <v>-750</v>
      </c>
      <c r="D1133" s="60">
        <v>0</v>
      </c>
      <c r="E1133" s="129">
        <v>0</v>
      </c>
    </row>
    <row r="1134" spans="1:5" ht="15" customHeight="1" x14ac:dyDescent="0.25">
      <c r="A1134" s="126" t="s">
        <v>278</v>
      </c>
      <c r="B1134" s="127">
        <v>0</v>
      </c>
      <c r="C1134" s="127">
        <v>15437114</v>
      </c>
      <c r="D1134" s="127">
        <v>15437114</v>
      </c>
      <c r="E1134" s="128">
        <v>0</v>
      </c>
    </row>
    <row r="1135" spans="1:5" ht="15" customHeight="1" x14ac:dyDescent="0.25">
      <c r="A1135" s="120" t="s">
        <v>36</v>
      </c>
      <c r="B1135" s="121">
        <v>0</v>
      </c>
      <c r="C1135" s="121">
        <v>500000</v>
      </c>
      <c r="D1135" s="121">
        <v>500000</v>
      </c>
      <c r="E1135" s="122">
        <v>0</v>
      </c>
    </row>
    <row r="1136" spans="1:5" s="119" customFormat="1" ht="15" customHeight="1" x14ac:dyDescent="0.25">
      <c r="A1136" s="59" t="s">
        <v>14</v>
      </c>
      <c r="B1136" s="60">
        <v>0</v>
      </c>
      <c r="C1136" s="60">
        <v>500000</v>
      </c>
      <c r="D1136" s="60">
        <v>500000</v>
      </c>
      <c r="E1136" s="129">
        <v>0</v>
      </c>
    </row>
    <row r="1137" spans="1:5" ht="15" customHeight="1" x14ac:dyDescent="0.25">
      <c r="A1137" s="59" t="s">
        <v>50</v>
      </c>
      <c r="B1137" s="60">
        <v>0</v>
      </c>
      <c r="C1137" s="60">
        <v>500000</v>
      </c>
      <c r="D1137" s="60">
        <v>500000</v>
      </c>
      <c r="E1137" s="129">
        <v>0</v>
      </c>
    </row>
    <row r="1138" spans="1:5" ht="15" customHeight="1" x14ac:dyDescent="0.25">
      <c r="A1138" s="120" t="s">
        <v>30</v>
      </c>
      <c r="B1138" s="121">
        <v>0</v>
      </c>
      <c r="C1138" s="121">
        <v>14937114</v>
      </c>
      <c r="D1138" s="121">
        <v>14937114</v>
      </c>
      <c r="E1138" s="122">
        <v>0</v>
      </c>
    </row>
    <row r="1139" spans="1:5" ht="15" customHeight="1" x14ac:dyDescent="0.25">
      <c r="A1139" s="59" t="s">
        <v>14</v>
      </c>
      <c r="B1139" s="60">
        <v>0</v>
      </c>
      <c r="C1139" s="60">
        <v>14937114</v>
      </c>
      <c r="D1139" s="60">
        <v>14937114</v>
      </c>
      <c r="E1139" s="129">
        <v>0</v>
      </c>
    </row>
    <row r="1140" spans="1:5" s="119" customFormat="1" ht="15" customHeight="1" x14ac:dyDescent="0.25">
      <c r="A1140" s="59" t="s">
        <v>50</v>
      </c>
      <c r="B1140" s="60">
        <v>0</v>
      </c>
      <c r="C1140" s="60">
        <v>14937114</v>
      </c>
      <c r="D1140" s="60">
        <v>14937114</v>
      </c>
      <c r="E1140" s="129">
        <v>0</v>
      </c>
    </row>
    <row r="1141" spans="1:5" s="119" customFormat="1" ht="15" customHeight="1" x14ac:dyDescent="0.25">
      <c r="A1141" s="126" t="s">
        <v>279</v>
      </c>
      <c r="B1141" s="127">
        <v>201860</v>
      </c>
      <c r="C1141" s="127">
        <v>-11714</v>
      </c>
      <c r="D1141" s="127">
        <v>190146</v>
      </c>
      <c r="E1141" s="128">
        <v>94.2</v>
      </c>
    </row>
    <row r="1142" spans="1:5" s="119" customFormat="1" ht="15" customHeight="1" x14ac:dyDescent="0.25">
      <c r="A1142" s="120" t="s">
        <v>30</v>
      </c>
      <c r="B1142" s="121">
        <v>201860</v>
      </c>
      <c r="C1142" s="121">
        <v>-11714</v>
      </c>
      <c r="D1142" s="121">
        <v>190146</v>
      </c>
      <c r="E1142" s="122">
        <v>94.2</v>
      </c>
    </row>
    <row r="1143" spans="1:5" s="119" customFormat="1" ht="15" customHeight="1" x14ac:dyDescent="0.25">
      <c r="A1143" s="59" t="s">
        <v>13</v>
      </c>
      <c r="B1143" s="60">
        <v>201860</v>
      </c>
      <c r="C1143" s="60">
        <v>-11714</v>
      </c>
      <c r="D1143" s="60">
        <v>190146</v>
      </c>
      <c r="E1143" s="129">
        <v>94.2</v>
      </c>
    </row>
    <row r="1144" spans="1:5" s="119" customFormat="1" ht="15" customHeight="1" x14ac:dyDescent="0.25">
      <c r="A1144" s="59" t="s">
        <v>40</v>
      </c>
      <c r="B1144" s="60">
        <v>181674</v>
      </c>
      <c r="C1144" s="60">
        <v>-10528</v>
      </c>
      <c r="D1144" s="60">
        <v>171146</v>
      </c>
      <c r="E1144" s="129">
        <v>94.21</v>
      </c>
    </row>
    <row r="1145" spans="1:5" s="119" customFormat="1" ht="15" customHeight="1" x14ac:dyDescent="0.25">
      <c r="A1145" s="59" t="s">
        <v>41</v>
      </c>
      <c r="B1145" s="60">
        <v>20186</v>
      </c>
      <c r="C1145" s="60">
        <v>-1186</v>
      </c>
      <c r="D1145" s="60">
        <v>19000</v>
      </c>
      <c r="E1145" s="129">
        <v>94.12</v>
      </c>
    </row>
    <row r="1146" spans="1:5" s="119" customFormat="1" ht="15" customHeight="1" x14ac:dyDescent="0.25">
      <c r="A1146" s="126" t="s">
        <v>280</v>
      </c>
      <c r="B1146" s="127">
        <v>80000</v>
      </c>
      <c r="C1146" s="127">
        <v>87720</v>
      </c>
      <c r="D1146" s="127">
        <v>167720</v>
      </c>
      <c r="E1146" s="128">
        <v>209.65</v>
      </c>
    </row>
    <row r="1147" spans="1:5" s="119" customFormat="1" ht="15" customHeight="1" x14ac:dyDescent="0.25">
      <c r="A1147" s="120" t="s">
        <v>30</v>
      </c>
      <c r="B1147" s="121">
        <v>80000</v>
      </c>
      <c r="C1147" s="121">
        <v>87720</v>
      </c>
      <c r="D1147" s="121">
        <v>167720</v>
      </c>
      <c r="E1147" s="122">
        <v>209.65</v>
      </c>
    </row>
    <row r="1148" spans="1:5" s="119" customFormat="1" ht="15" customHeight="1" x14ac:dyDescent="0.25">
      <c r="A1148" s="59" t="s">
        <v>13</v>
      </c>
      <c r="B1148" s="60">
        <v>80000</v>
      </c>
      <c r="C1148" s="60">
        <v>87720</v>
      </c>
      <c r="D1148" s="60">
        <v>167720</v>
      </c>
      <c r="E1148" s="129">
        <v>209.65</v>
      </c>
    </row>
    <row r="1149" spans="1:5" s="119" customFormat="1" ht="15" customHeight="1" x14ac:dyDescent="0.25">
      <c r="A1149" s="59" t="s">
        <v>40</v>
      </c>
      <c r="B1149" s="60">
        <v>68070</v>
      </c>
      <c r="C1149" s="60">
        <v>85230</v>
      </c>
      <c r="D1149" s="60">
        <v>153300</v>
      </c>
      <c r="E1149" s="129">
        <v>225.21</v>
      </c>
    </row>
    <row r="1150" spans="1:5" s="119" customFormat="1" ht="15" customHeight="1" x14ac:dyDescent="0.25">
      <c r="A1150" s="59" t="s">
        <v>41</v>
      </c>
      <c r="B1150" s="60">
        <v>11930</v>
      </c>
      <c r="C1150" s="60">
        <v>2490</v>
      </c>
      <c r="D1150" s="60">
        <v>14420</v>
      </c>
      <c r="E1150" s="129">
        <v>120.87</v>
      </c>
    </row>
    <row r="1151" spans="1:5" s="119" customFormat="1" ht="15" customHeight="1" x14ac:dyDescent="0.25">
      <c r="A1151" s="123" t="s">
        <v>281</v>
      </c>
      <c r="B1151" s="124">
        <v>249694</v>
      </c>
      <c r="C1151" s="124">
        <v>0</v>
      </c>
      <c r="D1151" s="124">
        <v>249694</v>
      </c>
      <c r="E1151" s="125">
        <v>100</v>
      </c>
    </row>
    <row r="1152" spans="1:5" s="119" customFormat="1" ht="15" customHeight="1" x14ac:dyDescent="0.25">
      <c r="A1152" s="126" t="s">
        <v>282</v>
      </c>
      <c r="B1152" s="127">
        <v>5972</v>
      </c>
      <c r="C1152" s="127">
        <v>0</v>
      </c>
      <c r="D1152" s="127">
        <v>5972</v>
      </c>
      <c r="E1152" s="128">
        <v>100</v>
      </c>
    </row>
    <row r="1153" spans="1:5" s="119" customFormat="1" ht="15" customHeight="1" x14ac:dyDescent="0.25">
      <c r="A1153" s="120" t="s">
        <v>27</v>
      </c>
      <c r="B1153" s="121">
        <v>3318</v>
      </c>
      <c r="C1153" s="121">
        <v>0</v>
      </c>
      <c r="D1153" s="121">
        <v>3318</v>
      </c>
      <c r="E1153" s="122">
        <v>100</v>
      </c>
    </row>
    <row r="1154" spans="1:5" s="119" customFormat="1" ht="15" customHeight="1" x14ac:dyDescent="0.25">
      <c r="A1154" s="59" t="s">
        <v>13</v>
      </c>
      <c r="B1154" s="60">
        <v>3318</v>
      </c>
      <c r="C1154" s="60">
        <v>0</v>
      </c>
      <c r="D1154" s="60">
        <v>3318</v>
      </c>
      <c r="E1154" s="129">
        <v>100</v>
      </c>
    </row>
    <row r="1155" spans="1:5" s="119" customFormat="1" ht="15" customHeight="1" x14ac:dyDescent="0.25">
      <c r="A1155" s="59" t="s">
        <v>41</v>
      </c>
      <c r="B1155" s="60">
        <v>3318</v>
      </c>
      <c r="C1155" s="60">
        <v>0</v>
      </c>
      <c r="D1155" s="60">
        <v>3318</v>
      </c>
      <c r="E1155" s="129">
        <v>100</v>
      </c>
    </row>
    <row r="1156" spans="1:5" s="119" customFormat="1" ht="15" customHeight="1" x14ac:dyDescent="0.25">
      <c r="A1156" s="120" t="s">
        <v>36</v>
      </c>
      <c r="B1156" s="121">
        <v>2654</v>
      </c>
      <c r="C1156" s="121">
        <v>0</v>
      </c>
      <c r="D1156" s="121">
        <v>2654</v>
      </c>
      <c r="E1156" s="122">
        <v>100</v>
      </c>
    </row>
    <row r="1157" spans="1:5" s="119" customFormat="1" ht="15" customHeight="1" x14ac:dyDescent="0.25">
      <c r="A1157" s="59" t="s">
        <v>13</v>
      </c>
      <c r="B1157" s="60">
        <v>2654</v>
      </c>
      <c r="C1157" s="60">
        <v>0</v>
      </c>
      <c r="D1157" s="60">
        <v>2654</v>
      </c>
      <c r="E1157" s="129">
        <v>100</v>
      </c>
    </row>
    <row r="1158" spans="1:5" s="119" customFormat="1" ht="15" customHeight="1" x14ac:dyDescent="0.25">
      <c r="A1158" s="59" t="s">
        <v>40</v>
      </c>
      <c r="B1158" s="60">
        <v>2548</v>
      </c>
      <c r="C1158" s="60">
        <v>0</v>
      </c>
      <c r="D1158" s="60">
        <v>2548</v>
      </c>
      <c r="E1158" s="129">
        <v>100</v>
      </c>
    </row>
    <row r="1159" spans="1:5" s="119" customFormat="1" ht="15" customHeight="1" x14ac:dyDescent="0.25">
      <c r="A1159" s="59" t="s">
        <v>41</v>
      </c>
      <c r="B1159" s="60">
        <v>106</v>
      </c>
      <c r="C1159" s="60">
        <v>0</v>
      </c>
      <c r="D1159" s="60">
        <v>106</v>
      </c>
      <c r="E1159" s="129">
        <v>100</v>
      </c>
    </row>
    <row r="1160" spans="1:5" s="119" customFormat="1" ht="15" customHeight="1" x14ac:dyDescent="0.25">
      <c r="A1160" s="126" t="s">
        <v>283</v>
      </c>
      <c r="B1160" s="127">
        <v>71730</v>
      </c>
      <c r="C1160" s="127">
        <v>0</v>
      </c>
      <c r="D1160" s="127">
        <v>71730</v>
      </c>
      <c r="E1160" s="128">
        <v>100</v>
      </c>
    </row>
    <row r="1161" spans="1:5" s="119" customFormat="1" ht="15" customHeight="1" x14ac:dyDescent="0.25">
      <c r="A1161" s="120" t="s">
        <v>27</v>
      </c>
      <c r="B1161" s="121">
        <v>71730</v>
      </c>
      <c r="C1161" s="121">
        <v>0</v>
      </c>
      <c r="D1161" s="121">
        <v>71730</v>
      </c>
      <c r="E1161" s="122">
        <v>100</v>
      </c>
    </row>
    <row r="1162" spans="1:5" s="119" customFormat="1" ht="15" customHeight="1" x14ac:dyDescent="0.25">
      <c r="A1162" s="59" t="s">
        <v>13</v>
      </c>
      <c r="B1162" s="60">
        <v>71730</v>
      </c>
      <c r="C1162" s="60">
        <v>0</v>
      </c>
      <c r="D1162" s="60">
        <v>71730</v>
      </c>
      <c r="E1162" s="129">
        <v>100</v>
      </c>
    </row>
    <row r="1163" spans="1:5" s="119" customFormat="1" ht="15" customHeight="1" x14ac:dyDescent="0.25">
      <c r="A1163" s="59" t="s">
        <v>41</v>
      </c>
      <c r="B1163" s="60">
        <v>71730</v>
      </c>
      <c r="C1163" s="60">
        <v>0</v>
      </c>
      <c r="D1163" s="60">
        <v>71730</v>
      </c>
      <c r="E1163" s="129">
        <v>100</v>
      </c>
    </row>
    <row r="1164" spans="1:5" s="119" customFormat="1" ht="15" customHeight="1" x14ac:dyDescent="0.25">
      <c r="A1164" s="126" t="s">
        <v>284</v>
      </c>
      <c r="B1164" s="127">
        <v>300</v>
      </c>
      <c r="C1164" s="127">
        <v>0</v>
      </c>
      <c r="D1164" s="127">
        <v>300</v>
      </c>
      <c r="E1164" s="128">
        <v>100</v>
      </c>
    </row>
    <row r="1165" spans="1:5" ht="15" customHeight="1" x14ac:dyDescent="0.25">
      <c r="A1165" s="120" t="s">
        <v>27</v>
      </c>
      <c r="B1165" s="121">
        <v>300</v>
      </c>
      <c r="C1165" s="121">
        <v>0</v>
      </c>
      <c r="D1165" s="121">
        <v>300</v>
      </c>
      <c r="E1165" s="122">
        <v>100</v>
      </c>
    </row>
    <row r="1166" spans="1:5" ht="15" customHeight="1" x14ac:dyDescent="0.25">
      <c r="A1166" s="59" t="s">
        <v>13</v>
      </c>
      <c r="B1166" s="60">
        <v>300</v>
      </c>
      <c r="C1166" s="60">
        <v>0</v>
      </c>
      <c r="D1166" s="60">
        <v>300</v>
      </c>
      <c r="E1166" s="129">
        <v>100</v>
      </c>
    </row>
    <row r="1167" spans="1:5" ht="15" customHeight="1" x14ac:dyDescent="0.25">
      <c r="A1167" s="59" t="s">
        <v>41</v>
      </c>
      <c r="B1167" s="60">
        <v>300</v>
      </c>
      <c r="C1167" s="60">
        <v>0</v>
      </c>
      <c r="D1167" s="60">
        <v>300</v>
      </c>
      <c r="E1167" s="129">
        <v>100</v>
      </c>
    </row>
    <row r="1168" spans="1:5" ht="15" customHeight="1" x14ac:dyDescent="0.25">
      <c r="A1168" s="126" t="s">
        <v>285</v>
      </c>
      <c r="B1168" s="127">
        <v>660</v>
      </c>
      <c r="C1168" s="127">
        <v>0</v>
      </c>
      <c r="D1168" s="127">
        <v>660</v>
      </c>
      <c r="E1168" s="128">
        <v>100</v>
      </c>
    </row>
    <row r="1169" spans="1:5" s="119" customFormat="1" ht="15" customHeight="1" x14ac:dyDescent="0.25">
      <c r="A1169" s="120" t="s">
        <v>27</v>
      </c>
      <c r="B1169" s="121">
        <v>660</v>
      </c>
      <c r="C1169" s="121">
        <v>0</v>
      </c>
      <c r="D1169" s="121">
        <v>660</v>
      </c>
      <c r="E1169" s="122">
        <v>100</v>
      </c>
    </row>
    <row r="1170" spans="1:5" s="119" customFormat="1" ht="15" customHeight="1" x14ac:dyDescent="0.25">
      <c r="A1170" s="59" t="s">
        <v>13</v>
      </c>
      <c r="B1170" s="60">
        <v>660</v>
      </c>
      <c r="C1170" s="60">
        <v>0</v>
      </c>
      <c r="D1170" s="60">
        <v>660</v>
      </c>
      <c r="E1170" s="129">
        <v>100</v>
      </c>
    </row>
    <row r="1171" spans="1:5" ht="15" customHeight="1" x14ac:dyDescent="0.25">
      <c r="A1171" s="59" t="s">
        <v>41</v>
      </c>
      <c r="B1171" s="60">
        <v>660</v>
      </c>
      <c r="C1171" s="60">
        <v>0</v>
      </c>
      <c r="D1171" s="60">
        <v>660</v>
      </c>
      <c r="E1171" s="129">
        <v>100</v>
      </c>
    </row>
    <row r="1172" spans="1:5" ht="15" customHeight="1" x14ac:dyDescent="0.25">
      <c r="A1172" s="126" t="s">
        <v>286</v>
      </c>
      <c r="B1172" s="127">
        <v>141172</v>
      </c>
      <c r="C1172" s="127">
        <v>0</v>
      </c>
      <c r="D1172" s="127">
        <v>141172</v>
      </c>
      <c r="E1172" s="128">
        <v>100</v>
      </c>
    </row>
    <row r="1173" spans="1:5" ht="15" customHeight="1" x14ac:dyDescent="0.25">
      <c r="A1173" s="120" t="s">
        <v>27</v>
      </c>
      <c r="B1173" s="121">
        <v>78429</v>
      </c>
      <c r="C1173" s="121">
        <v>0</v>
      </c>
      <c r="D1173" s="121">
        <v>78429</v>
      </c>
      <c r="E1173" s="122">
        <v>100</v>
      </c>
    </row>
    <row r="1174" spans="1:5" ht="15" customHeight="1" x14ac:dyDescent="0.25">
      <c r="A1174" s="59" t="s">
        <v>13</v>
      </c>
      <c r="B1174" s="60">
        <v>78429</v>
      </c>
      <c r="C1174" s="60">
        <v>0</v>
      </c>
      <c r="D1174" s="60">
        <v>78429</v>
      </c>
      <c r="E1174" s="129">
        <v>100</v>
      </c>
    </row>
    <row r="1175" spans="1:5" ht="15" customHeight="1" x14ac:dyDescent="0.25">
      <c r="A1175" s="59" t="s">
        <v>41</v>
      </c>
      <c r="B1175" s="60">
        <v>78429</v>
      </c>
      <c r="C1175" s="60">
        <v>0</v>
      </c>
      <c r="D1175" s="60">
        <v>78429</v>
      </c>
      <c r="E1175" s="129">
        <v>100</v>
      </c>
    </row>
    <row r="1176" spans="1:5" ht="15" customHeight="1" x14ac:dyDescent="0.25">
      <c r="A1176" s="120" t="s">
        <v>36</v>
      </c>
      <c r="B1176" s="121">
        <v>62743</v>
      </c>
      <c r="C1176" s="121">
        <v>0</v>
      </c>
      <c r="D1176" s="121">
        <v>62743</v>
      </c>
      <c r="E1176" s="122">
        <v>100</v>
      </c>
    </row>
    <row r="1177" spans="1:5" ht="15" customHeight="1" x14ac:dyDescent="0.25">
      <c r="A1177" s="59" t="s">
        <v>13</v>
      </c>
      <c r="B1177" s="60">
        <v>62743</v>
      </c>
      <c r="C1177" s="60">
        <v>0</v>
      </c>
      <c r="D1177" s="60">
        <v>62743</v>
      </c>
      <c r="E1177" s="129">
        <v>100</v>
      </c>
    </row>
    <row r="1178" spans="1:5" ht="15" customHeight="1" x14ac:dyDescent="0.25">
      <c r="A1178" s="59" t="s">
        <v>40</v>
      </c>
      <c r="B1178" s="60">
        <v>55880</v>
      </c>
      <c r="C1178" s="60">
        <v>0</v>
      </c>
      <c r="D1178" s="60">
        <v>55880</v>
      </c>
      <c r="E1178" s="129">
        <v>100</v>
      </c>
    </row>
    <row r="1179" spans="1:5" ht="15" customHeight="1" x14ac:dyDescent="0.25">
      <c r="A1179" s="59" t="s">
        <v>41</v>
      </c>
      <c r="B1179" s="60">
        <v>6863</v>
      </c>
      <c r="C1179" s="60">
        <v>0</v>
      </c>
      <c r="D1179" s="60">
        <v>6863</v>
      </c>
      <c r="E1179" s="129">
        <v>100</v>
      </c>
    </row>
    <row r="1180" spans="1:5" ht="15" customHeight="1" x14ac:dyDescent="0.25">
      <c r="A1180" s="126" t="s">
        <v>287</v>
      </c>
      <c r="B1180" s="127">
        <v>11943</v>
      </c>
      <c r="C1180" s="127">
        <v>0</v>
      </c>
      <c r="D1180" s="127">
        <v>11943</v>
      </c>
      <c r="E1180" s="128">
        <v>100</v>
      </c>
    </row>
    <row r="1181" spans="1:5" ht="15" customHeight="1" x14ac:dyDescent="0.25">
      <c r="A1181" s="120" t="s">
        <v>27</v>
      </c>
      <c r="B1181" s="121">
        <v>6635</v>
      </c>
      <c r="C1181" s="121">
        <v>0</v>
      </c>
      <c r="D1181" s="121">
        <v>6635</v>
      </c>
      <c r="E1181" s="122">
        <v>100</v>
      </c>
    </row>
    <row r="1182" spans="1:5" ht="15" customHeight="1" x14ac:dyDescent="0.25">
      <c r="A1182" s="59" t="s">
        <v>13</v>
      </c>
      <c r="B1182" s="60">
        <v>6635</v>
      </c>
      <c r="C1182" s="60">
        <v>0</v>
      </c>
      <c r="D1182" s="60">
        <v>6635</v>
      </c>
      <c r="E1182" s="129">
        <v>100</v>
      </c>
    </row>
    <row r="1183" spans="1:5" s="119" customFormat="1" ht="15" customHeight="1" x14ac:dyDescent="0.25">
      <c r="A1183" s="59" t="s">
        <v>41</v>
      </c>
      <c r="B1183" s="60">
        <v>6635</v>
      </c>
      <c r="C1183" s="60">
        <v>0</v>
      </c>
      <c r="D1183" s="60">
        <v>6635</v>
      </c>
      <c r="E1183" s="129">
        <v>100</v>
      </c>
    </row>
    <row r="1184" spans="1:5" ht="15" customHeight="1" x14ac:dyDescent="0.25">
      <c r="A1184" s="120" t="s">
        <v>36</v>
      </c>
      <c r="B1184" s="121">
        <v>5308</v>
      </c>
      <c r="C1184" s="121">
        <v>0</v>
      </c>
      <c r="D1184" s="121">
        <v>5308</v>
      </c>
      <c r="E1184" s="122">
        <v>100</v>
      </c>
    </row>
    <row r="1185" spans="1:5" ht="15" customHeight="1" x14ac:dyDescent="0.25">
      <c r="A1185" s="59" t="s">
        <v>13</v>
      </c>
      <c r="B1185" s="60">
        <v>5308</v>
      </c>
      <c r="C1185" s="60">
        <v>0</v>
      </c>
      <c r="D1185" s="60">
        <v>5308</v>
      </c>
      <c r="E1185" s="129">
        <v>100</v>
      </c>
    </row>
    <row r="1186" spans="1:5" ht="15" customHeight="1" x14ac:dyDescent="0.25">
      <c r="A1186" s="59" t="s">
        <v>40</v>
      </c>
      <c r="B1186" s="60">
        <v>3410</v>
      </c>
      <c r="C1186" s="60">
        <v>0</v>
      </c>
      <c r="D1186" s="60">
        <v>3410</v>
      </c>
      <c r="E1186" s="129">
        <v>100</v>
      </c>
    </row>
    <row r="1187" spans="1:5" ht="15" customHeight="1" x14ac:dyDescent="0.25">
      <c r="A1187" s="59" t="s">
        <v>41</v>
      </c>
      <c r="B1187" s="60">
        <v>1898</v>
      </c>
      <c r="C1187" s="60">
        <v>0</v>
      </c>
      <c r="D1187" s="60">
        <v>1898</v>
      </c>
      <c r="E1187" s="129">
        <v>100</v>
      </c>
    </row>
    <row r="1188" spans="1:5" ht="15" customHeight="1" x14ac:dyDescent="0.25">
      <c r="A1188" s="126" t="s">
        <v>288</v>
      </c>
      <c r="B1188" s="127">
        <v>17917</v>
      </c>
      <c r="C1188" s="127">
        <v>0</v>
      </c>
      <c r="D1188" s="127">
        <v>17917</v>
      </c>
      <c r="E1188" s="128">
        <v>100</v>
      </c>
    </row>
    <row r="1189" spans="1:5" ht="15" customHeight="1" x14ac:dyDescent="0.25">
      <c r="A1189" s="120" t="s">
        <v>27</v>
      </c>
      <c r="B1189" s="121">
        <v>9954</v>
      </c>
      <c r="C1189" s="121">
        <v>0</v>
      </c>
      <c r="D1189" s="121">
        <v>9954</v>
      </c>
      <c r="E1189" s="122">
        <v>100</v>
      </c>
    </row>
    <row r="1190" spans="1:5" ht="15" customHeight="1" x14ac:dyDescent="0.25">
      <c r="A1190" s="59" t="s">
        <v>13</v>
      </c>
      <c r="B1190" s="60">
        <v>9954</v>
      </c>
      <c r="C1190" s="60">
        <v>0</v>
      </c>
      <c r="D1190" s="60">
        <v>9954</v>
      </c>
      <c r="E1190" s="129">
        <v>100</v>
      </c>
    </row>
    <row r="1191" spans="1:5" ht="15" customHeight="1" x14ac:dyDescent="0.25">
      <c r="A1191" s="59" t="s">
        <v>41</v>
      </c>
      <c r="B1191" s="60">
        <v>9954</v>
      </c>
      <c r="C1191" s="60">
        <v>0</v>
      </c>
      <c r="D1191" s="60">
        <v>9954</v>
      </c>
      <c r="E1191" s="129">
        <v>100</v>
      </c>
    </row>
    <row r="1192" spans="1:5" ht="15" customHeight="1" x14ac:dyDescent="0.25">
      <c r="A1192" s="120" t="s">
        <v>36</v>
      </c>
      <c r="B1192" s="121">
        <v>7963</v>
      </c>
      <c r="C1192" s="121">
        <v>0</v>
      </c>
      <c r="D1192" s="121">
        <v>7963</v>
      </c>
      <c r="E1192" s="122">
        <v>100</v>
      </c>
    </row>
    <row r="1193" spans="1:5" s="119" customFormat="1" ht="15" customHeight="1" x14ac:dyDescent="0.25">
      <c r="A1193" s="59" t="s">
        <v>13</v>
      </c>
      <c r="B1193" s="60">
        <v>7963</v>
      </c>
      <c r="C1193" s="60">
        <v>0</v>
      </c>
      <c r="D1193" s="60">
        <v>7963</v>
      </c>
      <c r="E1193" s="129">
        <v>100</v>
      </c>
    </row>
    <row r="1194" spans="1:5" ht="15" customHeight="1" x14ac:dyDescent="0.25">
      <c r="A1194" s="59" t="s">
        <v>40</v>
      </c>
      <c r="B1194" s="60">
        <v>7963</v>
      </c>
      <c r="C1194" s="60">
        <v>0</v>
      </c>
      <c r="D1194" s="60">
        <v>7963</v>
      </c>
      <c r="E1194" s="129">
        <v>100</v>
      </c>
    </row>
    <row r="1195" spans="1:5" ht="15" customHeight="1" x14ac:dyDescent="0.25">
      <c r="A1195" s="123" t="s">
        <v>289</v>
      </c>
      <c r="B1195" s="124">
        <v>5638036</v>
      </c>
      <c r="C1195" s="124">
        <v>305550</v>
      </c>
      <c r="D1195" s="124">
        <v>5943586</v>
      </c>
      <c r="E1195" s="125">
        <v>105.42</v>
      </c>
    </row>
    <row r="1196" spans="1:5" ht="15" customHeight="1" x14ac:dyDescent="0.25">
      <c r="A1196" s="126" t="s">
        <v>290</v>
      </c>
      <c r="B1196" s="127">
        <v>23130</v>
      </c>
      <c r="C1196" s="127">
        <v>4800</v>
      </c>
      <c r="D1196" s="127">
        <v>27930</v>
      </c>
      <c r="E1196" s="128">
        <v>120.75</v>
      </c>
    </row>
    <row r="1197" spans="1:5" s="119" customFormat="1" ht="15" customHeight="1" x14ac:dyDescent="0.25">
      <c r="A1197" s="120" t="s">
        <v>27</v>
      </c>
      <c r="B1197" s="121">
        <v>23130</v>
      </c>
      <c r="C1197" s="121">
        <v>4800</v>
      </c>
      <c r="D1197" s="121">
        <v>27930</v>
      </c>
      <c r="E1197" s="122">
        <v>120.75</v>
      </c>
    </row>
    <row r="1198" spans="1:5" ht="15" customHeight="1" x14ac:dyDescent="0.25">
      <c r="A1198" s="59" t="s">
        <v>13</v>
      </c>
      <c r="B1198" s="60">
        <v>23130</v>
      </c>
      <c r="C1198" s="60">
        <v>4800</v>
      </c>
      <c r="D1198" s="60">
        <v>27930</v>
      </c>
      <c r="E1198" s="129">
        <v>120.75</v>
      </c>
    </row>
    <row r="1199" spans="1:5" ht="15" customHeight="1" x14ac:dyDescent="0.25">
      <c r="A1199" s="59" t="s">
        <v>40</v>
      </c>
      <c r="B1199" s="60">
        <v>10240</v>
      </c>
      <c r="C1199" s="60">
        <v>2250</v>
      </c>
      <c r="D1199" s="60">
        <v>12490</v>
      </c>
      <c r="E1199" s="129">
        <v>121.97</v>
      </c>
    </row>
    <row r="1200" spans="1:5" s="119" customFormat="1" ht="15" customHeight="1" x14ac:dyDescent="0.25">
      <c r="A1200" s="59" t="s">
        <v>41</v>
      </c>
      <c r="B1200" s="60">
        <v>12890</v>
      </c>
      <c r="C1200" s="60">
        <v>2550</v>
      </c>
      <c r="D1200" s="60">
        <v>15440</v>
      </c>
      <c r="E1200" s="129">
        <v>119.78</v>
      </c>
    </row>
    <row r="1201" spans="1:5" ht="15" customHeight="1" x14ac:dyDescent="0.25">
      <c r="A1201" s="126" t="s">
        <v>291</v>
      </c>
      <c r="B1201" s="127">
        <v>2350</v>
      </c>
      <c r="C1201" s="127">
        <v>150</v>
      </c>
      <c r="D1201" s="127">
        <v>2500</v>
      </c>
      <c r="E1201" s="128">
        <v>106.38</v>
      </c>
    </row>
    <row r="1202" spans="1:5" ht="15" customHeight="1" x14ac:dyDescent="0.25">
      <c r="A1202" s="120" t="s">
        <v>27</v>
      </c>
      <c r="B1202" s="121">
        <v>1350</v>
      </c>
      <c r="C1202" s="121">
        <v>150</v>
      </c>
      <c r="D1202" s="121">
        <v>1500</v>
      </c>
      <c r="E1202" s="122">
        <v>111.11</v>
      </c>
    </row>
    <row r="1203" spans="1:5" ht="15" customHeight="1" x14ac:dyDescent="0.25">
      <c r="A1203" s="59" t="s">
        <v>13</v>
      </c>
      <c r="B1203" s="60">
        <v>1350</v>
      </c>
      <c r="C1203" s="60">
        <v>150</v>
      </c>
      <c r="D1203" s="60">
        <v>1500</v>
      </c>
      <c r="E1203" s="129">
        <v>111.11</v>
      </c>
    </row>
    <row r="1204" spans="1:5" ht="15" customHeight="1" x14ac:dyDescent="0.25">
      <c r="A1204" s="59" t="s">
        <v>41</v>
      </c>
      <c r="B1204" s="60">
        <v>1350</v>
      </c>
      <c r="C1204" s="60">
        <v>150</v>
      </c>
      <c r="D1204" s="60">
        <v>1500</v>
      </c>
      <c r="E1204" s="129">
        <v>111.11</v>
      </c>
    </row>
    <row r="1205" spans="1:5" s="119" customFormat="1" ht="15" customHeight="1" x14ac:dyDescent="0.25">
      <c r="A1205" s="120" t="s">
        <v>36</v>
      </c>
      <c r="B1205" s="121">
        <v>1000</v>
      </c>
      <c r="C1205" s="121">
        <v>0</v>
      </c>
      <c r="D1205" s="121">
        <v>1000</v>
      </c>
      <c r="E1205" s="122">
        <v>100</v>
      </c>
    </row>
    <row r="1206" spans="1:5" ht="15" customHeight="1" x14ac:dyDescent="0.25">
      <c r="A1206" s="59" t="s">
        <v>13</v>
      </c>
      <c r="B1206" s="60">
        <v>1000</v>
      </c>
      <c r="C1206" s="60">
        <v>0</v>
      </c>
      <c r="D1206" s="60">
        <v>1000</v>
      </c>
      <c r="E1206" s="129">
        <v>100</v>
      </c>
    </row>
    <row r="1207" spans="1:5" ht="15" customHeight="1" x14ac:dyDescent="0.25">
      <c r="A1207" s="59" t="s">
        <v>41</v>
      </c>
      <c r="B1207" s="60">
        <v>1000</v>
      </c>
      <c r="C1207" s="60">
        <v>0</v>
      </c>
      <c r="D1207" s="60">
        <v>1000</v>
      </c>
      <c r="E1207" s="129">
        <v>100</v>
      </c>
    </row>
    <row r="1208" spans="1:5" ht="15" customHeight="1" x14ac:dyDescent="0.25">
      <c r="A1208" s="126" t="s">
        <v>292</v>
      </c>
      <c r="B1208" s="127">
        <v>9420</v>
      </c>
      <c r="C1208" s="127">
        <v>0</v>
      </c>
      <c r="D1208" s="127">
        <v>9420</v>
      </c>
      <c r="E1208" s="128">
        <v>100</v>
      </c>
    </row>
    <row r="1209" spans="1:5" ht="15" customHeight="1" x14ac:dyDescent="0.25">
      <c r="A1209" s="120" t="s">
        <v>27</v>
      </c>
      <c r="B1209" s="121">
        <v>9420</v>
      </c>
      <c r="C1209" s="121">
        <v>0</v>
      </c>
      <c r="D1209" s="121">
        <v>9420</v>
      </c>
      <c r="E1209" s="122">
        <v>100</v>
      </c>
    </row>
    <row r="1210" spans="1:5" s="119" customFormat="1" ht="15" customHeight="1" x14ac:dyDescent="0.25">
      <c r="A1210" s="59" t="s">
        <v>13</v>
      </c>
      <c r="B1210" s="60">
        <v>9420</v>
      </c>
      <c r="C1210" s="60">
        <v>0</v>
      </c>
      <c r="D1210" s="60">
        <v>9420</v>
      </c>
      <c r="E1210" s="129">
        <v>100</v>
      </c>
    </row>
    <row r="1211" spans="1:5" s="119" customFormat="1" ht="15" customHeight="1" x14ac:dyDescent="0.25">
      <c r="A1211" s="59" t="s">
        <v>40</v>
      </c>
      <c r="B1211" s="60">
        <v>6300</v>
      </c>
      <c r="C1211" s="60">
        <v>0</v>
      </c>
      <c r="D1211" s="60">
        <v>6300</v>
      </c>
      <c r="E1211" s="129">
        <v>100</v>
      </c>
    </row>
    <row r="1212" spans="1:5" ht="15" customHeight="1" x14ac:dyDescent="0.25">
      <c r="A1212" s="59" t="s">
        <v>41</v>
      </c>
      <c r="B1212" s="60">
        <v>3120</v>
      </c>
      <c r="C1212" s="60">
        <v>0</v>
      </c>
      <c r="D1212" s="60">
        <v>3120</v>
      </c>
      <c r="E1212" s="129">
        <v>100</v>
      </c>
    </row>
    <row r="1213" spans="1:5" ht="15" customHeight="1" x14ac:dyDescent="0.25">
      <c r="A1213" s="126" t="s">
        <v>293</v>
      </c>
      <c r="B1213" s="127">
        <v>711570</v>
      </c>
      <c r="C1213" s="127">
        <v>56000</v>
      </c>
      <c r="D1213" s="127">
        <v>767570</v>
      </c>
      <c r="E1213" s="128">
        <v>107.87</v>
      </c>
    </row>
    <row r="1214" spans="1:5" ht="15" customHeight="1" x14ac:dyDescent="0.25">
      <c r="A1214" s="120" t="s">
        <v>27</v>
      </c>
      <c r="B1214" s="121">
        <v>711570</v>
      </c>
      <c r="C1214" s="121">
        <v>56000</v>
      </c>
      <c r="D1214" s="121">
        <v>767570</v>
      </c>
      <c r="E1214" s="122">
        <v>107.87</v>
      </c>
    </row>
    <row r="1215" spans="1:5" ht="15" customHeight="1" x14ac:dyDescent="0.25">
      <c r="A1215" s="59" t="s">
        <v>13</v>
      </c>
      <c r="B1215" s="60">
        <v>15000</v>
      </c>
      <c r="C1215" s="60">
        <v>12000</v>
      </c>
      <c r="D1215" s="60">
        <v>27000</v>
      </c>
      <c r="E1215" s="129">
        <v>180</v>
      </c>
    </row>
    <row r="1216" spans="1:5" s="119" customFormat="1" ht="15" customHeight="1" x14ac:dyDescent="0.25">
      <c r="A1216" s="59" t="s">
        <v>41</v>
      </c>
      <c r="B1216" s="60">
        <v>15000</v>
      </c>
      <c r="C1216" s="60">
        <v>12000</v>
      </c>
      <c r="D1216" s="60">
        <v>27000</v>
      </c>
      <c r="E1216" s="129">
        <v>180</v>
      </c>
    </row>
    <row r="1217" spans="1:5" ht="15" customHeight="1" x14ac:dyDescent="0.25">
      <c r="A1217" s="59" t="s">
        <v>14</v>
      </c>
      <c r="B1217" s="60">
        <v>696570</v>
      </c>
      <c r="C1217" s="60">
        <v>44000</v>
      </c>
      <c r="D1217" s="60">
        <v>740570</v>
      </c>
      <c r="E1217" s="129">
        <v>106.32</v>
      </c>
    </row>
    <row r="1218" spans="1:5" ht="15" customHeight="1" x14ac:dyDescent="0.25">
      <c r="A1218" s="59" t="s">
        <v>48</v>
      </c>
      <c r="B1218" s="60">
        <v>696570</v>
      </c>
      <c r="C1218" s="60">
        <v>44000</v>
      </c>
      <c r="D1218" s="60">
        <v>740570</v>
      </c>
      <c r="E1218" s="129">
        <v>106.32</v>
      </c>
    </row>
    <row r="1219" spans="1:5" ht="15" customHeight="1" x14ac:dyDescent="0.25">
      <c r="A1219" s="126" t="s">
        <v>294</v>
      </c>
      <c r="B1219" s="127">
        <v>74664</v>
      </c>
      <c r="C1219" s="127">
        <v>-5400</v>
      </c>
      <c r="D1219" s="127">
        <v>69264</v>
      </c>
      <c r="E1219" s="128">
        <v>92.77</v>
      </c>
    </row>
    <row r="1220" spans="1:5" ht="15" customHeight="1" x14ac:dyDescent="0.25">
      <c r="A1220" s="120" t="s">
        <v>27</v>
      </c>
      <c r="B1220" s="121">
        <v>74664</v>
      </c>
      <c r="C1220" s="121">
        <v>-5400</v>
      </c>
      <c r="D1220" s="121">
        <v>69264</v>
      </c>
      <c r="E1220" s="122">
        <v>92.77</v>
      </c>
    </row>
    <row r="1221" spans="1:5" s="119" customFormat="1" ht="15" customHeight="1" x14ac:dyDescent="0.25">
      <c r="A1221" s="59" t="s">
        <v>13</v>
      </c>
      <c r="B1221" s="60">
        <v>74664</v>
      </c>
      <c r="C1221" s="60">
        <v>-5400</v>
      </c>
      <c r="D1221" s="60">
        <v>69264</v>
      </c>
      <c r="E1221" s="129">
        <v>92.77</v>
      </c>
    </row>
    <row r="1222" spans="1:5" ht="15" customHeight="1" x14ac:dyDescent="0.25">
      <c r="A1222" s="59" t="s">
        <v>40</v>
      </c>
      <c r="B1222" s="60">
        <v>3495</v>
      </c>
      <c r="C1222" s="60">
        <v>0</v>
      </c>
      <c r="D1222" s="60">
        <v>3495</v>
      </c>
      <c r="E1222" s="129">
        <v>100</v>
      </c>
    </row>
    <row r="1223" spans="1:5" ht="15" customHeight="1" x14ac:dyDescent="0.25">
      <c r="A1223" s="59" t="s">
        <v>41</v>
      </c>
      <c r="B1223" s="60">
        <v>54709</v>
      </c>
      <c r="C1223" s="60">
        <v>-2000</v>
      </c>
      <c r="D1223" s="60">
        <v>52709</v>
      </c>
      <c r="E1223" s="129">
        <v>96.34</v>
      </c>
    </row>
    <row r="1224" spans="1:5" s="119" customFormat="1" ht="15" customHeight="1" x14ac:dyDescent="0.25">
      <c r="A1224" s="59" t="s">
        <v>44</v>
      </c>
      <c r="B1224" s="60">
        <v>3000</v>
      </c>
      <c r="C1224" s="60">
        <v>1100</v>
      </c>
      <c r="D1224" s="60">
        <v>4100</v>
      </c>
      <c r="E1224" s="129">
        <v>136.66999999999999</v>
      </c>
    </row>
    <row r="1225" spans="1:5" ht="15" customHeight="1" x14ac:dyDescent="0.25">
      <c r="A1225" s="59" t="s">
        <v>45</v>
      </c>
      <c r="B1225" s="60">
        <v>13460</v>
      </c>
      <c r="C1225" s="60">
        <v>-4500</v>
      </c>
      <c r="D1225" s="60">
        <v>8960</v>
      </c>
      <c r="E1225" s="129">
        <v>66.569999999999993</v>
      </c>
    </row>
    <row r="1226" spans="1:5" ht="15" customHeight="1" x14ac:dyDescent="0.25">
      <c r="A1226" s="126" t="s">
        <v>295</v>
      </c>
      <c r="B1226" s="127">
        <v>5973</v>
      </c>
      <c r="C1226" s="127">
        <v>0</v>
      </c>
      <c r="D1226" s="127">
        <v>5973</v>
      </c>
      <c r="E1226" s="128">
        <v>100</v>
      </c>
    </row>
    <row r="1227" spans="1:5" ht="15" customHeight="1" x14ac:dyDescent="0.25">
      <c r="A1227" s="120" t="s">
        <v>27</v>
      </c>
      <c r="B1227" s="121">
        <v>5973</v>
      </c>
      <c r="C1227" s="121">
        <v>0</v>
      </c>
      <c r="D1227" s="121">
        <v>5973</v>
      </c>
      <c r="E1227" s="122">
        <v>100</v>
      </c>
    </row>
    <row r="1228" spans="1:5" ht="15" customHeight="1" x14ac:dyDescent="0.25">
      <c r="A1228" s="59" t="s">
        <v>13</v>
      </c>
      <c r="B1228" s="60">
        <v>4579</v>
      </c>
      <c r="C1228" s="60">
        <v>0</v>
      </c>
      <c r="D1228" s="60">
        <v>4579</v>
      </c>
      <c r="E1228" s="129">
        <v>100</v>
      </c>
    </row>
    <row r="1229" spans="1:5" ht="15" customHeight="1" x14ac:dyDescent="0.25">
      <c r="A1229" s="59" t="s">
        <v>41</v>
      </c>
      <c r="B1229" s="60">
        <v>4579</v>
      </c>
      <c r="C1229" s="60">
        <v>0</v>
      </c>
      <c r="D1229" s="60">
        <v>4579</v>
      </c>
      <c r="E1229" s="129">
        <v>100</v>
      </c>
    </row>
    <row r="1230" spans="1:5" s="119" customFormat="1" ht="15" customHeight="1" x14ac:dyDescent="0.25">
      <c r="A1230" s="59" t="s">
        <v>14</v>
      </c>
      <c r="B1230" s="60">
        <v>1394</v>
      </c>
      <c r="C1230" s="60">
        <v>0</v>
      </c>
      <c r="D1230" s="60">
        <v>1394</v>
      </c>
      <c r="E1230" s="129">
        <v>100</v>
      </c>
    </row>
    <row r="1231" spans="1:5" ht="15" customHeight="1" x14ac:dyDescent="0.25">
      <c r="A1231" s="59" t="s">
        <v>48</v>
      </c>
      <c r="B1231" s="60">
        <v>1394</v>
      </c>
      <c r="C1231" s="60">
        <v>0</v>
      </c>
      <c r="D1231" s="60">
        <v>1394</v>
      </c>
      <c r="E1231" s="129">
        <v>100</v>
      </c>
    </row>
    <row r="1232" spans="1:5" ht="15" customHeight="1" x14ac:dyDescent="0.25">
      <c r="A1232" s="126" t="s">
        <v>296</v>
      </c>
      <c r="B1232" s="127">
        <v>8000</v>
      </c>
      <c r="C1232" s="127">
        <v>0</v>
      </c>
      <c r="D1232" s="127">
        <v>8000</v>
      </c>
      <c r="E1232" s="128">
        <v>100</v>
      </c>
    </row>
    <row r="1233" spans="1:5" ht="15" customHeight="1" x14ac:dyDescent="0.25">
      <c r="A1233" s="120" t="s">
        <v>27</v>
      </c>
      <c r="B1233" s="121">
        <v>8000</v>
      </c>
      <c r="C1233" s="121">
        <v>0</v>
      </c>
      <c r="D1233" s="121">
        <v>8000</v>
      </c>
      <c r="E1233" s="122">
        <v>100</v>
      </c>
    </row>
    <row r="1234" spans="1:5" s="119" customFormat="1" ht="15" customHeight="1" x14ac:dyDescent="0.25">
      <c r="A1234" s="59" t="s">
        <v>13</v>
      </c>
      <c r="B1234" s="60">
        <v>8000</v>
      </c>
      <c r="C1234" s="60">
        <v>0</v>
      </c>
      <c r="D1234" s="60">
        <v>8000</v>
      </c>
      <c r="E1234" s="129">
        <v>100</v>
      </c>
    </row>
    <row r="1235" spans="1:5" ht="15" customHeight="1" x14ac:dyDescent="0.25">
      <c r="A1235" s="59" t="s">
        <v>40</v>
      </c>
      <c r="B1235" s="60">
        <v>7000</v>
      </c>
      <c r="C1235" s="60">
        <v>0</v>
      </c>
      <c r="D1235" s="60">
        <v>7000</v>
      </c>
      <c r="E1235" s="129">
        <v>100</v>
      </c>
    </row>
    <row r="1236" spans="1:5" ht="15" customHeight="1" x14ac:dyDescent="0.25">
      <c r="A1236" s="59" t="s">
        <v>41</v>
      </c>
      <c r="B1236" s="60">
        <v>1000</v>
      </c>
      <c r="C1236" s="60">
        <v>0</v>
      </c>
      <c r="D1236" s="60">
        <v>1000</v>
      </c>
      <c r="E1236" s="129">
        <v>100</v>
      </c>
    </row>
    <row r="1237" spans="1:5" ht="15" customHeight="1" x14ac:dyDescent="0.25">
      <c r="A1237" s="126" t="s">
        <v>297</v>
      </c>
      <c r="B1237" s="127">
        <v>970206</v>
      </c>
      <c r="C1237" s="127">
        <v>0</v>
      </c>
      <c r="D1237" s="127">
        <v>970206</v>
      </c>
      <c r="E1237" s="128">
        <v>100</v>
      </c>
    </row>
    <row r="1238" spans="1:5" ht="15" customHeight="1" x14ac:dyDescent="0.25">
      <c r="A1238" s="120" t="s">
        <v>27</v>
      </c>
      <c r="B1238" s="121">
        <v>970206</v>
      </c>
      <c r="C1238" s="121">
        <v>0</v>
      </c>
      <c r="D1238" s="121">
        <v>970206</v>
      </c>
      <c r="E1238" s="122">
        <v>100</v>
      </c>
    </row>
    <row r="1239" spans="1:5" ht="15" customHeight="1" x14ac:dyDescent="0.25">
      <c r="A1239" s="59" t="s">
        <v>13</v>
      </c>
      <c r="B1239" s="60">
        <v>970206</v>
      </c>
      <c r="C1239" s="60">
        <v>0</v>
      </c>
      <c r="D1239" s="60">
        <v>970206</v>
      </c>
      <c r="E1239" s="129">
        <v>100</v>
      </c>
    </row>
    <row r="1240" spans="1:5" s="119" customFormat="1" ht="15" customHeight="1" x14ac:dyDescent="0.25">
      <c r="A1240" s="59" t="s">
        <v>44</v>
      </c>
      <c r="B1240" s="60">
        <v>970206</v>
      </c>
      <c r="C1240" s="60">
        <v>0</v>
      </c>
      <c r="D1240" s="60">
        <v>970206</v>
      </c>
      <c r="E1240" s="129">
        <v>100</v>
      </c>
    </row>
    <row r="1241" spans="1:5" ht="15" customHeight="1" x14ac:dyDescent="0.25">
      <c r="A1241" s="126" t="s">
        <v>298</v>
      </c>
      <c r="B1241" s="127">
        <v>132723</v>
      </c>
      <c r="C1241" s="127">
        <v>0</v>
      </c>
      <c r="D1241" s="127">
        <v>132723</v>
      </c>
      <c r="E1241" s="128">
        <v>100</v>
      </c>
    </row>
    <row r="1242" spans="1:5" ht="15" customHeight="1" x14ac:dyDescent="0.25">
      <c r="A1242" s="120" t="s">
        <v>27</v>
      </c>
      <c r="B1242" s="121">
        <v>132723</v>
      </c>
      <c r="C1242" s="121">
        <v>0</v>
      </c>
      <c r="D1242" s="121">
        <v>132723</v>
      </c>
      <c r="E1242" s="122">
        <v>100</v>
      </c>
    </row>
    <row r="1243" spans="1:5" ht="15" customHeight="1" x14ac:dyDescent="0.25">
      <c r="A1243" s="59" t="s">
        <v>14</v>
      </c>
      <c r="B1243" s="60">
        <v>132723</v>
      </c>
      <c r="C1243" s="60">
        <v>0</v>
      </c>
      <c r="D1243" s="60">
        <v>132723</v>
      </c>
      <c r="E1243" s="129">
        <v>100</v>
      </c>
    </row>
    <row r="1244" spans="1:5" ht="15" customHeight="1" x14ac:dyDescent="0.25">
      <c r="A1244" s="59" t="s">
        <v>50</v>
      </c>
      <c r="B1244" s="60">
        <v>132723</v>
      </c>
      <c r="C1244" s="60">
        <v>0</v>
      </c>
      <c r="D1244" s="60">
        <v>132723</v>
      </c>
      <c r="E1244" s="129">
        <v>100</v>
      </c>
    </row>
    <row r="1245" spans="1:5" ht="15" customHeight="1" x14ac:dyDescent="0.25">
      <c r="A1245" s="126" t="s">
        <v>299</v>
      </c>
      <c r="B1245" s="127">
        <v>3700000</v>
      </c>
      <c r="C1245" s="127">
        <v>0</v>
      </c>
      <c r="D1245" s="127">
        <v>3700000</v>
      </c>
      <c r="E1245" s="128">
        <v>100</v>
      </c>
    </row>
    <row r="1246" spans="1:5" s="119" customFormat="1" ht="15" customHeight="1" x14ac:dyDescent="0.25">
      <c r="A1246" s="120" t="s">
        <v>27</v>
      </c>
      <c r="B1246" s="121">
        <v>0</v>
      </c>
      <c r="C1246" s="121">
        <v>955000</v>
      </c>
      <c r="D1246" s="121">
        <v>955000</v>
      </c>
      <c r="E1246" s="122">
        <v>0</v>
      </c>
    </row>
    <row r="1247" spans="1:5" ht="15" customHeight="1" x14ac:dyDescent="0.25">
      <c r="A1247" s="59" t="s">
        <v>14</v>
      </c>
      <c r="B1247" s="60">
        <v>0</v>
      </c>
      <c r="C1247" s="60">
        <v>955000</v>
      </c>
      <c r="D1247" s="60">
        <v>955000</v>
      </c>
      <c r="E1247" s="129">
        <v>0</v>
      </c>
    </row>
    <row r="1248" spans="1:5" ht="15" customHeight="1" x14ac:dyDescent="0.25">
      <c r="A1248" s="59" t="s">
        <v>48</v>
      </c>
      <c r="B1248" s="60">
        <v>0</v>
      </c>
      <c r="C1248" s="60">
        <v>955000</v>
      </c>
      <c r="D1248" s="60">
        <v>955000</v>
      </c>
      <c r="E1248" s="129">
        <v>0</v>
      </c>
    </row>
    <row r="1249" spans="1:5" ht="15" customHeight="1" x14ac:dyDescent="0.25">
      <c r="A1249" s="120" t="s">
        <v>36</v>
      </c>
      <c r="B1249" s="121">
        <v>100000</v>
      </c>
      <c r="C1249" s="121">
        <v>0</v>
      </c>
      <c r="D1249" s="121">
        <v>100000</v>
      </c>
      <c r="E1249" s="122">
        <v>100</v>
      </c>
    </row>
    <row r="1250" spans="1:5" ht="15" customHeight="1" x14ac:dyDescent="0.25">
      <c r="A1250" s="59" t="s">
        <v>14</v>
      </c>
      <c r="B1250" s="60">
        <v>100000</v>
      </c>
      <c r="C1250" s="60">
        <v>0</v>
      </c>
      <c r="D1250" s="60">
        <v>100000</v>
      </c>
      <c r="E1250" s="129">
        <v>100</v>
      </c>
    </row>
    <row r="1251" spans="1:5" ht="15" customHeight="1" x14ac:dyDescent="0.25">
      <c r="A1251" s="59" t="s">
        <v>48</v>
      </c>
      <c r="B1251" s="60">
        <v>100000</v>
      </c>
      <c r="C1251" s="60">
        <v>0</v>
      </c>
      <c r="D1251" s="60">
        <v>100000</v>
      </c>
      <c r="E1251" s="129">
        <v>100</v>
      </c>
    </row>
    <row r="1252" spans="1:5" ht="15" customHeight="1" x14ac:dyDescent="0.25">
      <c r="A1252" s="120" t="s">
        <v>33</v>
      </c>
      <c r="B1252" s="121">
        <v>2000000</v>
      </c>
      <c r="C1252" s="121">
        <v>-325740</v>
      </c>
      <c r="D1252" s="121">
        <v>1674260</v>
      </c>
      <c r="E1252" s="122">
        <v>83.71</v>
      </c>
    </row>
    <row r="1253" spans="1:5" s="119" customFormat="1" ht="15" customHeight="1" x14ac:dyDescent="0.25">
      <c r="A1253" s="59" t="s">
        <v>14</v>
      </c>
      <c r="B1253" s="60">
        <v>2000000</v>
      </c>
      <c r="C1253" s="60">
        <v>-325740</v>
      </c>
      <c r="D1253" s="60">
        <v>1674260</v>
      </c>
      <c r="E1253" s="129">
        <v>83.71</v>
      </c>
    </row>
    <row r="1254" spans="1:5" ht="15" customHeight="1" x14ac:dyDescent="0.25">
      <c r="A1254" s="59" t="s">
        <v>48</v>
      </c>
      <c r="B1254" s="60">
        <v>2000000</v>
      </c>
      <c r="C1254" s="60">
        <v>-325740</v>
      </c>
      <c r="D1254" s="60">
        <v>1674260</v>
      </c>
      <c r="E1254" s="129">
        <v>83.71</v>
      </c>
    </row>
    <row r="1255" spans="1:5" ht="15" customHeight="1" x14ac:dyDescent="0.25">
      <c r="A1255" s="120" t="s">
        <v>28</v>
      </c>
      <c r="B1255" s="121">
        <v>1600000</v>
      </c>
      <c r="C1255" s="121">
        <v>-629260</v>
      </c>
      <c r="D1255" s="121">
        <v>970740</v>
      </c>
      <c r="E1255" s="122">
        <v>60.67</v>
      </c>
    </row>
    <row r="1256" spans="1:5" ht="15" customHeight="1" x14ac:dyDescent="0.25">
      <c r="A1256" s="59" t="s">
        <v>14</v>
      </c>
      <c r="B1256" s="60">
        <v>1600000</v>
      </c>
      <c r="C1256" s="60">
        <v>-629260</v>
      </c>
      <c r="D1256" s="60">
        <v>970740</v>
      </c>
      <c r="E1256" s="129">
        <v>60.67</v>
      </c>
    </row>
    <row r="1257" spans="1:5" s="119" customFormat="1" ht="15" customHeight="1" x14ac:dyDescent="0.25">
      <c r="A1257" s="59" t="s">
        <v>48</v>
      </c>
      <c r="B1257" s="60">
        <v>1600000</v>
      </c>
      <c r="C1257" s="60">
        <v>-629260</v>
      </c>
      <c r="D1257" s="60">
        <v>970740</v>
      </c>
      <c r="E1257" s="129">
        <v>60.67</v>
      </c>
    </row>
    <row r="1258" spans="1:5" ht="15" customHeight="1" x14ac:dyDescent="0.25">
      <c r="A1258" s="126" t="s">
        <v>300</v>
      </c>
      <c r="B1258" s="127">
        <v>0</v>
      </c>
      <c r="C1258" s="127">
        <v>250000</v>
      </c>
      <c r="D1258" s="127">
        <v>250000</v>
      </c>
      <c r="E1258" s="128">
        <v>0</v>
      </c>
    </row>
    <row r="1259" spans="1:5" ht="15" customHeight="1" x14ac:dyDescent="0.25">
      <c r="A1259" s="120" t="s">
        <v>27</v>
      </c>
      <c r="B1259" s="121">
        <v>0</v>
      </c>
      <c r="C1259" s="121">
        <v>250000</v>
      </c>
      <c r="D1259" s="121">
        <v>250000</v>
      </c>
      <c r="E1259" s="122">
        <v>0</v>
      </c>
    </row>
    <row r="1260" spans="1:5" ht="15" customHeight="1" x14ac:dyDescent="0.25">
      <c r="A1260" s="59" t="s">
        <v>13</v>
      </c>
      <c r="B1260" s="60">
        <v>0</v>
      </c>
      <c r="C1260" s="60">
        <v>250000</v>
      </c>
      <c r="D1260" s="60">
        <v>250000</v>
      </c>
      <c r="E1260" s="129">
        <v>0</v>
      </c>
    </row>
    <row r="1261" spans="1:5" s="119" customFormat="1" ht="15" customHeight="1" x14ac:dyDescent="0.25">
      <c r="A1261" s="59" t="s">
        <v>44</v>
      </c>
      <c r="B1261" s="60">
        <v>0</v>
      </c>
      <c r="C1261" s="60">
        <v>250000</v>
      </c>
      <c r="D1261" s="60">
        <v>250000</v>
      </c>
      <c r="E1261" s="129">
        <v>0</v>
      </c>
    </row>
    <row r="1262" spans="1:5" ht="15" customHeight="1" x14ac:dyDescent="0.25">
      <c r="A1262" s="123" t="s">
        <v>301</v>
      </c>
      <c r="B1262" s="124">
        <v>40965272</v>
      </c>
      <c r="C1262" s="124">
        <v>8574168</v>
      </c>
      <c r="D1262" s="124">
        <v>49539440</v>
      </c>
      <c r="E1262" s="125">
        <v>120.93</v>
      </c>
    </row>
    <row r="1263" spans="1:5" ht="15" customHeight="1" x14ac:dyDescent="0.25">
      <c r="A1263" s="126" t="s">
        <v>302</v>
      </c>
      <c r="B1263" s="127">
        <v>37046359</v>
      </c>
      <c r="C1263" s="127">
        <v>6983474</v>
      </c>
      <c r="D1263" s="127">
        <v>44029833</v>
      </c>
      <c r="E1263" s="128">
        <v>118.85</v>
      </c>
    </row>
    <row r="1264" spans="1:5" ht="15" customHeight="1" x14ac:dyDescent="0.25">
      <c r="A1264" s="120" t="s">
        <v>36</v>
      </c>
      <c r="B1264" s="121">
        <v>9780578</v>
      </c>
      <c r="C1264" s="121">
        <v>-149192</v>
      </c>
      <c r="D1264" s="121">
        <v>9631386</v>
      </c>
      <c r="E1264" s="122">
        <v>98.47</v>
      </c>
    </row>
    <row r="1265" spans="1:5" s="119" customFormat="1" ht="15" customHeight="1" x14ac:dyDescent="0.25">
      <c r="A1265" s="59" t="s">
        <v>13</v>
      </c>
      <c r="B1265" s="60">
        <v>9780578</v>
      </c>
      <c r="C1265" s="60">
        <v>-149192</v>
      </c>
      <c r="D1265" s="60">
        <v>9631386</v>
      </c>
      <c r="E1265" s="129">
        <v>98.47</v>
      </c>
    </row>
    <row r="1266" spans="1:5" ht="15" customHeight="1" x14ac:dyDescent="0.25">
      <c r="A1266" s="59" t="s">
        <v>40</v>
      </c>
      <c r="B1266" s="60">
        <v>6222297</v>
      </c>
      <c r="C1266" s="60">
        <v>388426</v>
      </c>
      <c r="D1266" s="60">
        <v>6610723</v>
      </c>
      <c r="E1266" s="129">
        <v>106.24</v>
      </c>
    </row>
    <row r="1267" spans="1:5" ht="15" customHeight="1" x14ac:dyDescent="0.25">
      <c r="A1267" s="59" t="s">
        <v>41</v>
      </c>
      <c r="B1267" s="60">
        <v>3518679</v>
      </c>
      <c r="C1267" s="60">
        <v>-546559</v>
      </c>
      <c r="D1267" s="60">
        <v>2972120</v>
      </c>
      <c r="E1267" s="129">
        <v>84.47</v>
      </c>
    </row>
    <row r="1268" spans="1:5" s="119" customFormat="1" ht="15" customHeight="1" x14ac:dyDescent="0.25">
      <c r="A1268" s="59" t="s">
        <v>42</v>
      </c>
      <c r="B1268" s="60">
        <v>33765</v>
      </c>
      <c r="C1268" s="60">
        <v>6835</v>
      </c>
      <c r="D1268" s="60">
        <v>40600</v>
      </c>
      <c r="E1268" s="129">
        <v>120.24</v>
      </c>
    </row>
    <row r="1269" spans="1:5" ht="15" customHeight="1" x14ac:dyDescent="0.25">
      <c r="A1269" s="59" t="s">
        <v>45</v>
      </c>
      <c r="B1269" s="60">
        <v>3650</v>
      </c>
      <c r="C1269" s="60">
        <v>2350</v>
      </c>
      <c r="D1269" s="60">
        <v>6000</v>
      </c>
      <c r="E1269" s="129">
        <v>164.38</v>
      </c>
    </row>
    <row r="1270" spans="1:5" ht="15" customHeight="1" x14ac:dyDescent="0.25">
      <c r="A1270" s="59" t="s">
        <v>46</v>
      </c>
      <c r="B1270" s="60">
        <v>2187</v>
      </c>
      <c r="C1270" s="60">
        <v>-244</v>
      </c>
      <c r="D1270" s="60">
        <v>1943</v>
      </c>
      <c r="E1270" s="129">
        <v>88.84</v>
      </c>
    </row>
    <row r="1271" spans="1:5" ht="15" customHeight="1" x14ac:dyDescent="0.25">
      <c r="A1271" s="120" t="s">
        <v>33</v>
      </c>
      <c r="B1271" s="121">
        <v>26625781</v>
      </c>
      <c r="C1271" s="121">
        <v>6769312</v>
      </c>
      <c r="D1271" s="121">
        <v>33395093</v>
      </c>
      <c r="E1271" s="122">
        <v>125.42</v>
      </c>
    </row>
    <row r="1272" spans="1:5" ht="15" customHeight="1" x14ac:dyDescent="0.25">
      <c r="A1272" s="59" t="s">
        <v>13</v>
      </c>
      <c r="B1272" s="60">
        <v>26625781</v>
      </c>
      <c r="C1272" s="60">
        <v>6769312</v>
      </c>
      <c r="D1272" s="60">
        <v>33395093</v>
      </c>
      <c r="E1272" s="129">
        <v>125.42</v>
      </c>
    </row>
    <row r="1273" spans="1:5" s="119" customFormat="1" ht="15" customHeight="1" x14ac:dyDescent="0.25">
      <c r="A1273" s="59" t="s">
        <v>40</v>
      </c>
      <c r="B1273" s="60">
        <v>19313422</v>
      </c>
      <c r="C1273" s="60">
        <v>5756841</v>
      </c>
      <c r="D1273" s="60">
        <v>25070263</v>
      </c>
      <c r="E1273" s="129">
        <v>129.81</v>
      </c>
    </row>
    <row r="1274" spans="1:5" ht="15" customHeight="1" x14ac:dyDescent="0.25">
      <c r="A1274" s="59" t="s">
        <v>41</v>
      </c>
      <c r="B1274" s="60">
        <v>7252553</v>
      </c>
      <c r="C1274" s="60">
        <v>1038577</v>
      </c>
      <c r="D1274" s="60">
        <v>8291130</v>
      </c>
      <c r="E1274" s="129">
        <v>114.32</v>
      </c>
    </row>
    <row r="1275" spans="1:5" ht="15" customHeight="1" x14ac:dyDescent="0.25">
      <c r="A1275" s="59" t="s">
        <v>42</v>
      </c>
      <c r="B1275" s="60">
        <v>55250</v>
      </c>
      <c r="C1275" s="60">
        <v>-25000</v>
      </c>
      <c r="D1275" s="60">
        <v>30250</v>
      </c>
      <c r="E1275" s="129">
        <v>54.75</v>
      </c>
    </row>
    <row r="1276" spans="1:5" ht="15" customHeight="1" x14ac:dyDescent="0.25">
      <c r="A1276" s="59" t="s">
        <v>45</v>
      </c>
      <c r="B1276" s="60">
        <v>3350</v>
      </c>
      <c r="C1276" s="60">
        <v>-1350</v>
      </c>
      <c r="D1276" s="60">
        <v>2000</v>
      </c>
      <c r="E1276" s="129">
        <v>59.7</v>
      </c>
    </row>
    <row r="1277" spans="1:5" ht="15" customHeight="1" x14ac:dyDescent="0.25">
      <c r="A1277" s="59" t="s">
        <v>46</v>
      </c>
      <c r="B1277" s="60">
        <v>1206</v>
      </c>
      <c r="C1277" s="60">
        <v>244</v>
      </c>
      <c r="D1277" s="60">
        <v>1450</v>
      </c>
      <c r="E1277" s="129">
        <v>120.23</v>
      </c>
    </row>
    <row r="1278" spans="1:5" ht="15" customHeight="1" x14ac:dyDescent="0.25">
      <c r="A1278" s="120" t="s">
        <v>30</v>
      </c>
      <c r="B1278" s="121">
        <v>140000</v>
      </c>
      <c r="C1278" s="121">
        <v>241714</v>
      </c>
      <c r="D1278" s="121">
        <v>381714</v>
      </c>
      <c r="E1278" s="122">
        <v>272.64999999999998</v>
      </c>
    </row>
    <row r="1279" spans="1:5" s="119" customFormat="1" ht="15" customHeight="1" x14ac:dyDescent="0.25">
      <c r="A1279" s="59" t="s">
        <v>13</v>
      </c>
      <c r="B1279" s="60">
        <v>140000</v>
      </c>
      <c r="C1279" s="60">
        <v>241714</v>
      </c>
      <c r="D1279" s="60">
        <v>381714</v>
      </c>
      <c r="E1279" s="129">
        <v>272.64999999999998</v>
      </c>
    </row>
    <row r="1280" spans="1:5" ht="15" customHeight="1" x14ac:dyDescent="0.25">
      <c r="A1280" s="59" t="s">
        <v>40</v>
      </c>
      <c r="B1280" s="60">
        <v>123000</v>
      </c>
      <c r="C1280" s="60">
        <v>179757</v>
      </c>
      <c r="D1280" s="60">
        <v>302757</v>
      </c>
      <c r="E1280" s="129">
        <v>246.14</v>
      </c>
    </row>
    <row r="1281" spans="1:5" ht="15" customHeight="1" x14ac:dyDescent="0.25">
      <c r="A1281" s="59" t="s">
        <v>41</v>
      </c>
      <c r="B1281" s="60">
        <v>17000</v>
      </c>
      <c r="C1281" s="60">
        <v>61957</v>
      </c>
      <c r="D1281" s="60">
        <v>78957</v>
      </c>
      <c r="E1281" s="129">
        <v>464.45</v>
      </c>
    </row>
    <row r="1282" spans="1:5" s="119" customFormat="1" ht="15" customHeight="1" x14ac:dyDescent="0.25">
      <c r="A1282" s="120" t="s">
        <v>31</v>
      </c>
      <c r="B1282" s="121">
        <v>480000</v>
      </c>
      <c r="C1282" s="121">
        <v>116640</v>
      </c>
      <c r="D1282" s="121">
        <v>596640</v>
      </c>
      <c r="E1282" s="122">
        <v>124.3</v>
      </c>
    </row>
    <row r="1283" spans="1:5" ht="15" customHeight="1" x14ac:dyDescent="0.25">
      <c r="A1283" s="59" t="s">
        <v>13</v>
      </c>
      <c r="B1283" s="60">
        <v>480000</v>
      </c>
      <c r="C1283" s="60">
        <v>116640</v>
      </c>
      <c r="D1283" s="60">
        <v>596640</v>
      </c>
      <c r="E1283" s="129">
        <v>124.3</v>
      </c>
    </row>
    <row r="1284" spans="1:5" ht="15" customHeight="1" x14ac:dyDescent="0.25">
      <c r="A1284" s="59" t="s">
        <v>40</v>
      </c>
      <c r="B1284" s="60">
        <v>121850</v>
      </c>
      <c r="C1284" s="60">
        <v>50799</v>
      </c>
      <c r="D1284" s="60">
        <v>172649</v>
      </c>
      <c r="E1284" s="129">
        <v>141.69</v>
      </c>
    </row>
    <row r="1285" spans="1:5" ht="15" customHeight="1" x14ac:dyDescent="0.25">
      <c r="A1285" s="59" t="s">
        <v>41</v>
      </c>
      <c r="B1285" s="60">
        <v>358150</v>
      </c>
      <c r="C1285" s="60">
        <v>65841</v>
      </c>
      <c r="D1285" s="60">
        <v>423991</v>
      </c>
      <c r="E1285" s="129">
        <v>118.38</v>
      </c>
    </row>
    <row r="1286" spans="1:5" ht="15" customHeight="1" x14ac:dyDescent="0.25">
      <c r="A1286" s="120" t="s">
        <v>61</v>
      </c>
      <c r="B1286" s="121">
        <v>20000</v>
      </c>
      <c r="C1286" s="121">
        <v>5000</v>
      </c>
      <c r="D1286" s="121">
        <v>25000</v>
      </c>
      <c r="E1286" s="122">
        <v>125</v>
      </c>
    </row>
    <row r="1287" spans="1:5" ht="15" customHeight="1" x14ac:dyDescent="0.25">
      <c r="A1287" s="59" t="s">
        <v>13</v>
      </c>
      <c r="B1287" s="60">
        <v>20000</v>
      </c>
      <c r="C1287" s="60">
        <v>5000</v>
      </c>
      <c r="D1287" s="60">
        <v>25000</v>
      </c>
      <c r="E1287" s="129">
        <v>125</v>
      </c>
    </row>
    <row r="1288" spans="1:5" ht="15" customHeight="1" x14ac:dyDescent="0.25">
      <c r="A1288" s="59" t="s">
        <v>41</v>
      </c>
      <c r="B1288" s="60">
        <v>20000</v>
      </c>
      <c r="C1288" s="60">
        <v>5000</v>
      </c>
      <c r="D1288" s="60">
        <v>25000</v>
      </c>
      <c r="E1288" s="129">
        <v>125</v>
      </c>
    </row>
    <row r="1289" spans="1:5" s="119" customFormat="1" ht="15" customHeight="1" x14ac:dyDescent="0.25">
      <c r="A1289" s="126" t="s">
        <v>303</v>
      </c>
      <c r="B1289" s="127">
        <v>1705690</v>
      </c>
      <c r="C1289" s="127">
        <v>713064</v>
      </c>
      <c r="D1289" s="127">
        <v>2418754</v>
      </c>
      <c r="E1289" s="128">
        <v>141.81</v>
      </c>
    </row>
    <row r="1290" spans="1:5" ht="15" customHeight="1" x14ac:dyDescent="0.25">
      <c r="A1290" s="120" t="s">
        <v>36</v>
      </c>
      <c r="B1290" s="121">
        <v>1183165</v>
      </c>
      <c r="C1290" s="121">
        <v>440278</v>
      </c>
      <c r="D1290" s="121">
        <v>1623443</v>
      </c>
      <c r="E1290" s="122">
        <v>137.21</v>
      </c>
    </row>
    <row r="1291" spans="1:5" ht="15" customHeight="1" x14ac:dyDescent="0.25">
      <c r="A1291" s="59" t="s">
        <v>14</v>
      </c>
      <c r="B1291" s="60">
        <v>1183165</v>
      </c>
      <c r="C1291" s="60">
        <v>440278</v>
      </c>
      <c r="D1291" s="60">
        <v>1623443</v>
      </c>
      <c r="E1291" s="129">
        <v>137.21</v>
      </c>
    </row>
    <row r="1292" spans="1:5" ht="15" customHeight="1" x14ac:dyDescent="0.25">
      <c r="A1292" s="59" t="s">
        <v>48</v>
      </c>
      <c r="B1292" s="60">
        <v>535365</v>
      </c>
      <c r="C1292" s="60">
        <v>428635</v>
      </c>
      <c r="D1292" s="60">
        <v>964000</v>
      </c>
      <c r="E1292" s="129">
        <v>180.06</v>
      </c>
    </row>
    <row r="1293" spans="1:5" ht="15" customHeight="1" x14ac:dyDescent="0.25">
      <c r="A1293" s="59" t="s">
        <v>50</v>
      </c>
      <c r="B1293" s="60">
        <v>647800</v>
      </c>
      <c r="C1293" s="60">
        <v>11643</v>
      </c>
      <c r="D1293" s="60">
        <v>659443</v>
      </c>
      <c r="E1293" s="129">
        <v>101.8</v>
      </c>
    </row>
    <row r="1294" spans="1:5" s="119" customFormat="1" ht="15" customHeight="1" x14ac:dyDescent="0.25">
      <c r="A1294" s="120" t="s">
        <v>33</v>
      </c>
      <c r="B1294" s="121">
        <v>65200</v>
      </c>
      <c r="C1294" s="121">
        <v>179655</v>
      </c>
      <c r="D1294" s="121">
        <v>244855</v>
      </c>
      <c r="E1294" s="122">
        <v>375.54</v>
      </c>
    </row>
    <row r="1295" spans="1:5" ht="15" customHeight="1" x14ac:dyDescent="0.25">
      <c r="A1295" s="59" t="s">
        <v>14</v>
      </c>
      <c r="B1295" s="60">
        <v>65200</v>
      </c>
      <c r="C1295" s="60">
        <v>179655</v>
      </c>
      <c r="D1295" s="60">
        <v>244855</v>
      </c>
      <c r="E1295" s="129">
        <v>375.54</v>
      </c>
    </row>
    <row r="1296" spans="1:5" ht="15" customHeight="1" x14ac:dyDescent="0.25">
      <c r="A1296" s="59" t="s">
        <v>48</v>
      </c>
      <c r="B1296" s="60">
        <v>26500</v>
      </c>
      <c r="C1296" s="60">
        <v>209405</v>
      </c>
      <c r="D1296" s="60">
        <v>235905</v>
      </c>
      <c r="E1296" s="129">
        <v>890.21</v>
      </c>
    </row>
    <row r="1297" spans="1:5" ht="15" customHeight="1" x14ac:dyDescent="0.25">
      <c r="A1297" s="59" t="s">
        <v>50</v>
      </c>
      <c r="B1297" s="60">
        <v>38700</v>
      </c>
      <c r="C1297" s="60">
        <v>-29750</v>
      </c>
      <c r="D1297" s="60">
        <v>8950</v>
      </c>
      <c r="E1297" s="129">
        <v>23.13</v>
      </c>
    </row>
    <row r="1298" spans="1:5" s="119" customFormat="1" ht="15" customHeight="1" x14ac:dyDescent="0.25">
      <c r="A1298" s="120" t="s">
        <v>28</v>
      </c>
      <c r="B1298" s="121">
        <v>372825</v>
      </c>
      <c r="C1298" s="121">
        <v>-4850</v>
      </c>
      <c r="D1298" s="121">
        <v>367975</v>
      </c>
      <c r="E1298" s="122">
        <v>98.7</v>
      </c>
    </row>
    <row r="1299" spans="1:5" ht="15" customHeight="1" x14ac:dyDescent="0.25">
      <c r="A1299" s="59" t="s">
        <v>14</v>
      </c>
      <c r="B1299" s="60">
        <v>372825</v>
      </c>
      <c r="C1299" s="60">
        <v>-4850</v>
      </c>
      <c r="D1299" s="60">
        <v>367975</v>
      </c>
      <c r="E1299" s="129">
        <v>98.7</v>
      </c>
    </row>
    <row r="1300" spans="1:5" ht="15" customHeight="1" x14ac:dyDescent="0.25">
      <c r="A1300" s="59" t="s">
        <v>48</v>
      </c>
      <c r="B1300" s="60">
        <v>372825</v>
      </c>
      <c r="C1300" s="60">
        <v>-4850</v>
      </c>
      <c r="D1300" s="60">
        <v>367975</v>
      </c>
      <c r="E1300" s="129">
        <v>98.7</v>
      </c>
    </row>
    <row r="1301" spans="1:5" ht="15" customHeight="1" x14ac:dyDescent="0.25">
      <c r="A1301" s="120" t="s">
        <v>30</v>
      </c>
      <c r="B1301" s="121">
        <v>0</v>
      </c>
      <c r="C1301" s="121">
        <v>55980</v>
      </c>
      <c r="D1301" s="121">
        <v>55980</v>
      </c>
      <c r="E1301" s="122">
        <v>0</v>
      </c>
    </row>
    <row r="1302" spans="1:5" ht="15" customHeight="1" x14ac:dyDescent="0.25">
      <c r="A1302" s="59" t="s">
        <v>14</v>
      </c>
      <c r="B1302" s="60">
        <v>0</v>
      </c>
      <c r="C1302" s="60">
        <v>55980</v>
      </c>
      <c r="D1302" s="60">
        <v>55980</v>
      </c>
      <c r="E1302" s="129">
        <v>0</v>
      </c>
    </row>
    <row r="1303" spans="1:5" s="119" customFormat="1" ht="15" customHeight="1" x14ac:dyDescent="0.25">
      <c r="A1303" s="59" t="s">
        <v>50</v>
      </c>
      <c r="B1303" s="60">
        <v>0</v>
      </c>
      <c r="C1303" s="60">
        <v>55980</v>
      </c>
      <c r="D1303" s="60">
        <v>55980</v>
      </c>
      <c r="E1303" s="129">
        <v>0</v>
      </c>
    </row>
    <row r="1304" spans="1:5" ht="15" customHeight="1" x14ac:dyDescent="0.25">
      <c r="A1304" s="120" t="s">
        <v>31</v>
      </c>
      <c r="B1304" s="121">
        <v>0</v>
      </c>
      <c r="C1304" s="121">
        <v>35420</v>
      </c>
      <c r="D1304" s="121">
        <v>35420</v>
      </c>
      <c r="E1304" s="122">
        <v>0</v>
      </c>
    </row>
    <row r="1305" spans="1:5" ht="15" customHeight="1" x14ac:dyDescent="0.25">
      <c r="A1305" s="59" t="s">
        <v>14</v>
      </c>
      <c r="B1305" s="60">
        <v>0</v>
      </c>
      <c r="C1305" s="60">
        <v>35420</v>
      </c>
      <c r="D1305" s="60">
        <v>35420</v>
      </c>
      <c r="E1305" s="129">
        <v>0</v>
      </c>
    </row>
    <row r="1306" spans="1:5" ht="15" customHeight="1" x14ac:dyDescent="0.25">
      <c r="A1306" s="59" t="s">
        <v>48</v>
      </c>
      <c r="B1306" s="60">
        <v>0</v>
      </c>
      <c r="C1306" s="60">
        <v>35420</v>
      </c>
      <c r="D1306" s="60">
        <v>35420</v>
      </c>
      <c r="E1306" s="129">
        <v>0</v>
      </c>
    </row>
    <row r="1307" spans="1:5" s="119" customFormat="1" ht="15" customHeight="1" x14ac:dyDescent="0.25">
      <c r="A1307" s="120" t="s">
        <v>61</v>
      </c>
      <c r="B1307" s="121">
        <v>32000</v>
      </c>
      <c r="C1307" s="121">
        <v>7781</v>
      </c>
      <c r="D1307" s="121">
        <v>39781</v>
      </c>
      <c r="E1307" s="122">
        <v>124.32</v>
      </c>
    </row>
    <row r="1308" spans="1:5" ht="15" customHeight="1" x14ac:dyDescent="0.25">
      <c r="A1308" s="59" t="s">
        <v>14</v>
      </c>
      <c r="B1308" s="60">
        <v>32000</v>
      </c>
      <c r="C1308" s="60">
        <v>7781</v>
      </c>
      <c r="D1308" s="60">
        <v>39781</v>
      </c>
      <c r="E1308" s="129">
        <v>124.32</v>
      </c>
    </row>
    <row r="1309" spans="1:5" ht="15" customHeight="1" x14ac:dyDescent="0.25">
      <c r="A1309" s="59" t="s">
        <v>48</v>
      </c>
      <c r="B1309" s="60">
        <v>32000</v>
      </c>
      <c r="C1309" s="60">
        <v>7781</v>
      </c>
      <c r="D1309" s="60">
        <v>39781</v>
      </c>
      <c r="E1309" s="129">
        <v>124.32</v>
      </c>
    </row>
    <row r="1310" spans="1:5" s="119" customFormat="1" ht="15" customHeight="1" x14ac:dyDescent="0.25">
      <c r="A1310" s="120" t="s">
        <v>38</v>
      </c>
      <c r="B1310" s="121">
        <v>52500</v>
      </c>
      <c r="C1310" s="121">
        <v>-1200</v>
      </c>
      <c r="D1310" s="121">
        <v>51300</v>
      </c>
      <c r="E1310" s="122">
        <v>97.71</v>
      </c>
    </row>
    <row r="1311" spans="1:5" ht="15" customHeight="1" x14ac:dyDescent="0.25">
      <c r="A1311" s="59" t="s">
        <v>14</v>
      </c>
      <c r="B1311" s="60">
        <v>52500</v>
      </c>
      <c r="C1311" s="60">
        <v>-1200</v>
      </c>
      <c r="D1311" s="60">
        <v>51300</v>
      </c>
      <c r="E1311" s="129">
        <v>97.71</v>
      </c>
    </row>
    <row r="1312" spans="1:5" ht="15" customHeight="1" x14ac:dyDescent="0.25">
      <c r="A1312" s="59" t="s">
        <v>48</v>
      </c>
      <c r="B1312" s="60">
        <v>51000</v>
      </c>
      <c r="C1312" s="60">
        <v>0</v>
      </c>
      <c r="D1312" s="60">
        <v>51000</v>
      </c>
      <c r="E1312" s="129">
        <v>100</v>
      </c>
    </row>
    <row r="1313" spans="1:5" ht="15" customHeight="1" x14ac:dyDescent="0.25">
      <c r="A1313" s="59" t="s">
        <v>50</v>
      </c>
      <c r="B1313" s="60">
        <v>1500</v>
      </c>
      <c r="C1313" s="60">
        <v>-1200</v>
      </c>
      <c r="D1313" s="60">
        <v>300</v>
      </c>
      <c r="E1313" s="129">
        <v>20</v>
      </c>
    </row>
    <row r="1314" spans="1:5" ht="15" customHeight="1" x14ac:dyDescent="0.25">
      <c r="A1314" s="126" t="s">
        <v>304</v>
      </c>
      <c r="B1314" s="127">
        <v>87600</v>
      </c>
      <c r="C1314" s="127">
        <v>22947</v>
      </c>
      <c r="D1314" s="127">
        <v>110547</v>
      </c>
      <c r="E1314" s="128">
        <v>126.2</v>
      </c>
    </row>
    <row r="1315" spans="1:5" s="119" customFormat="1" ht="15" customHeight="1" x14ac:dyDescent="0.25">
      <c r="A1315" s="120" t="s">
        <v>36</v>
      </c>
      <c r="B1315" s="121">
        <v>34878</v>
      </c>
      <c r="C1315" s="121">
        <v>11313</v>
      </c>
      <c r="D1315" s="121">
        <v>46191</v>
      </c>
      <c r="E1315" s="122">
        <v>132.44</v>
      </c>
    </row>
    <row r="1316" spans="1:5" s="119" customFormat="1" ht="15" customHeight="1" x14ac:dyDescent="0.25">
      <c r="A1316" s="59" t="s">
        <v>13</v>
      </c>
      <c r="B1316" s="60">
        <v>3700</v>
      </c>
      <c r="C1316" s="60">
        <v>0</v>
      </c>
      <c r="D1316" s="60">
        <v>3700</v>
      </c>
      <c r="E1316" s="129">
        <v>100</v>
      </c>
    </row>
    <row r="1317" spans="1:5" ht="15" customHeight="1" x14ac:dyDescent="0.25">
      <c r="A1317" s="59" t="s">
        <v>41</v>
      </c>
      <c r="B1317" s="60">
        <v>3700</v>
      </c>
      <c r="C1317" s="60">
        <v>0</v>
      </c>
      <c r="D1317" s="60">
        <v>3700</v>
      </c>
      <c r="E1317" s="129">
        <v>100</v>
      </c>
    </row>
    <row r="1318" spans="1:5" ht="15" customHeight="1" x14ac:dyDescent="0.25">
      <c r="A1318" s="59" t="s">
        <v>14</v>
      </c>
      <c r="B1318" s="60">
        <v>31178</v>
      </c>
      <c r="C1318" s="60">
        <v>11313</v>
      </c>
      <c r="D1318" s="60">
        <v>42491</v>
      </c>
      <c r="E1318" s="129">
        <v>136.29</v>
      </c>
    </row>
    <row r="1319" spans="1:5" s="119" customFormat="1" ht="15" customHeight="1" x14ac:dyDescent="0.25">
      <c r="A1319" s="59" t="s">
        <v>47</v>
      </c>
      <c r="B1319" s="60">
        <v>6165</v>
      </c>
      <c r="C1319" s="60">
        <v>0</v>
      </c>
      <c r="D1319" s="60">
        <v>6165</v>
      </c>
      <c r="E1319" s="129">
        <v>100</v>
      </c>
    </row>
    <row r="1320" spans="1:5" ht="15" customHeight="1" x14ac:dyDescent="0.25">
      <c r="A1320" s="59" t="s">
        <v>48</v>
      </c>
      <c r="B1320" s="60">
        <v>25013</v>
      </c>
      <c r="C1320" s="60">
        <v>11313</v>
      </c>
      <c r="D1320" s="60">
        <v>36326</v>
      </c>
      <c r="E1320" s="129">
        <v>145.22999999999999</v>
      </c>
    </row>
    <row r="1321" spans="1:5" ht="15" customHeight="1" x14ac:dyDescent="0.25">
      <c r="A1321" s="120" t="s">
        <v>33</v>
      </c>
      <c r="B1321" s="121">
        <v>38722</v>
      </c>
      <c r="C1321" s="121">
        <v>11634</v>
      </c>
      <c r="D1321" s="121">
        <v>50356</v>
      </c>
      <c r="E1321" s="122">
        <v>130.04</v>
      </c>
    </row>
    <row r="1322" spans="1:5" ht="15" customHeight="1" x14ac:dyDescent="0.25">
      <c r="A1322" s="59" t="s">
        <v>13</v>
      </c>
      <c r="B1322" s="60">
        <v>4300</v>
      </c>
      <c r="C1322" s="60">
        <v>0</v>
      </c>
      <c r="D1322" s="60">
        <v>4300</v>
      </c>
      <c r="E1322" s="129">
        <v>100</v>
      </c>
    </row>
    <row r="1323" spans="1:5" ht="15" customHeight="1" x14ac:dyDescent="0.25">
      <c r="A1323" s="59" t="s">
        <v>41</v>
      </c>
      <c r="B1323" s="60">
        <v>4300</v>
      </c>
      <c r="C1323" s="60">
        <v>0</v>
      </c>
      <c r="D1323" s="60">
        <v>4300</v>
      </c>
      <c r="E1323" s="129">
        <v>100</v>
      </c>
    </row>
    <row r="1324" spans="1:5" ht="15" customHeight="1" x14ac:dyDescent="0.25">
      <c r="A1324" s="59" t="s">
        <v>14</v>
      </c>
      <c r="B1324" s="60">
        <v>34422</v>
      </c>
      <c r="C1324" s="60">
        <v>11634</v>
      </c>
      <c r="D1324" s="60">
        <v>46056</v>
      </c>
      <c r="E1324" s="129">
        <v>133.80000000000001</v>
      </c>
    </row>
    <row r="1325" spans="1:5" ht="15" customHeight="1" x14ac:dyDescent="0.25">
      <c r="A1325" s="59" t="s">
        <v>47</v>
      </c>
      <c r="B1325" s="60">
        <v>10485</v>
      </c>
      <c r="C1325" s="60">
        <v>0</v>
      </c>
      <c r="D1325" s="60">
        <v>10485</v>
      </c>
      <c r="E1325" s="129">
        <v>100</v>
      </c>
    </row>
    <row r="1326" spans="1:5" ht="15" customHeight="1" x14ac:dyDescent="0.25">
      <c r="A1326" s="59" t="s">
        <v>48</v>
      </c>
      <c r="B1326" s="60">
        <v>23937</v>
      </c>
      <c r="C1326" s="60">
        <v>11634</v>
      </c>
      <c r="D1326" s="60">
        <v>35571</v>
      </c>
      <c r="E1326" s="129">
        <v>148.6</v>
      </c>
    </row>
    <row r="1327" spans="1:5" ht="15" customHeight="1" x14ac:dyDescent="0.25">
      <c r="A1327" s="120" t="s">
        <v>28</v>
      </c>
      <c r="B1327" s="121">
        <v>14000</v>
      </c>
      <c r="C1327" s="121">
        <v>0</v>
      </c>
      <c r="D1327" s="121">
        <v>14000</v>
      </c>
      <c r="E1327" s="122">
        <v>100</v>
      </c>
    </row>
    <row r="1328" spans="1:5" ht="15" customHeight="1" x14ac:dyDescent="0.25">
      <c r="A1328" s="59" t="s">
        <v>14</v>
      </c>
      <c r="B1328" s="60">
        <v>14000</v>
      </c>
      <c r="C1328" s="60">
        <v>0</v>
      </c>
      <c r="D1328" s="60">
        <v>14000</v>
      </c>
      <c r="E1328" s="129">
        <v>100</v>
      </c>
    </row>
    <row r="1329" spans="1:5" s="119" customFormat="1" ht="15" customHeight="1" x14ac:dyDescent="0.25">
      <c r="A1329" s="59" t="s">
        <v>48</v>
      </c>
      <c r="B1329" s="60">
        <v>14000</v>
      </c>
      <c r="C1329" s="60">
        <v>0</v>
      </c>
      <c r="D1329" s="60">
        <v>14000</v>
      </c>
      <c r="E1329" s="129">
        <v>100</v>
      </c>
    </row>
    <row r="1330" spans="1:5" ht="15" customHeight="1" x14ac:dyDescent="0.25">
      <c r="A1330" s="126" t="s">
        <v>305</v>
      </c>
      <c r="B1330" s="127">
        <v>1189309</v>
      </c>
      <c r="C1330" s="127">
        <v>354683</v>
      </c>
      <c r="D1330" s="127">
        <v>1543992</v>
      </c>
      <c r="E1330" s="128">
        <v>129.82</v>
      </c>
    </row>
    <row r="1331" spans="1:5" ht="15" customHeight="1" x14ac:dyDescent="0.25">
      <c r="A1331" s="120" t="s">
        <v>36</v>
      </c>
      <c r="B1331" s="121">
        <v>397339</v>
      </c>
      <c r="C1331" s="121">
        <v>-61451</v>
      </c>
      <c r="D1331" s="121">
        <v>335888</v>
      </c>
      <c r="E1331" s="122">
        <v>84.53</v>
      </c>
    </row>
    <row r="1332" spans="1:5" ht="15" customHeight="1" x14ac:dyDescent="0.25">
      <c r="A1332" s="59" t="s">
        <v>13</v>
      </c>
      <c r="B1332" s="60">
        <v>397339</v>
      </c>
      <c r="C1332" s="60">
        <v>-61451</v>
      </c>
      <c r="D1332" s="60">
        <v>335888</v>
      </c>
      <c r="E1332" s="129">
        <v>84.53</v>
      </c>
    </row>
    <row r="1333" spans="1:5" ht="15" customHeight="1" x14ac:dyDescent="0.25">
      <c r="A1333" s="59" t="s">
        <v>41</v>
      </c>
      <c r="B1333" s="60">
        <v>397339</v>
      </c>
      <c r="C1333" s="60">
        <v>-61451</v>
      </c>
      <c r="D1333" s="60">
        <v>335888</v>
      </c>
      <c r="E1333" s="129">
        <v>84.53</v>
      </c>
    </row>
    <row r="1334" spans="1:5" ht="15" customHeight="1" x14ac:dyDescent="0.25">
      <c r="A1334" s="120" t="s">
        <v>33</v>
      </c>
      <c r="B1334" s="121">
        <v>742511</v>
      </c>
      <c r="C1334" s="121">
        <v>364376</v>
      </c>
      <c r="D1334" s="121">
        <v>1106887</v>
      </c>
      <c r="E1334" s="122">
        <v>149.07</v>
      </c>
    </row>
    <row r="1335" spans="1:5" ht="15" customHeight="1" x14ac:dyDescent="0.25">
      <c r="A1335" s="59" t="s">
        <v>13</v>
      </c>
      <c r="B1335" s="60">
        <v>742511</v>
      </c>
      <c r="C1335" s="60">
        <v>364376</v>
      </c>
      <c r="D1335" s="60">
        <v>1106887</v>
      </c>
      <c r="E1335" s="129">
        <v>149.07</v>
      </c>
    </row>
    <row r="1336" spans="1:5" s="119" customFormat="1" ht="15" customHeight="1" x14ac:dyDescent="0.25">
      <c r="A1336" s="59" t="s">
        <v>41</v>
      </c>
      <c r="B1336" s="60">
        <v>742511</v>
      </c>
      <c r="C1336" s="60">
        <v>364376</v>
      </c>
      <c r="D1336" s="60">
        <v>1106887</v>
      </c>
      <c r="E1336" s="129">
        <v>149.07</v>
      </c>
    </row>
    <row r="1337" spans="1:5" ht="15" customHeight="1" x14ac:dyDescent="0.25">
      <c r="A1337" s="120" t="s">
        <v>28</v>
      </c>
      <c r="B1337" s="121">
        <v>37888</v>
      </c>
      <c r="C1337" s="121">
        <v>4850</v>
      </c>
      <c r="D1337" s="121">
        <v>42738</v>
      </c>
      <c r="E1337" s="122">
        <v>112.8</v>
      </c>
    </row>
    <row r="1338" spans="1:5" ht="15" customHeight="1" x14ac:dyDescent="0.25">
      <c r="A1338" s="59" t="s">
        <v>13</v>
      </c>
      <c r="B1338" s="60">
        <v>37888</v>
      </c>
      <c r="C1338" s="60">
        <v>4850</v>
      </c>
      <c r="D1338" s="60">
        <v>42738</v>
      </c>
      <c r="E1338" s="129">
        <v>112.8</v>
      </c>
    </row>
    <row r="1339" spans="1:5" s="119" customFormat="1" ht="15" customHeight="1" x14ac:dyDescent="0.25">
      <c r="A1339" s="59" t="s">
        <v>41</v>
      </c>
      <c r="B1339" s="60">
        <v>37888</v>
      </c>
      <c r="C1339" s="60">
        <v>4850</v>
      </c>
      <c r="D1339" s="60">
        <v>42738</v>
      </c>
      <c r="E1339" s="129">
        <v>112.8</v>
      </c>
    </row>
    <row r="1340" spans="1:5" ht="15" customHeight="1" x14ac:dyDescent="0.25">
      <c r="A1340" s="120" t="s">
        <v>31</v>
      </c>
      <c r="B1340" s="121">
        <v>0</v>
      </c>
      <c r="C1340" s="121">
        <v>43228</v>
      </c>
      <c r="D1340" s="121">
        <v>43228</v>
      </c>
      <c r="E1340" s="122">
        <v>0</v>
      </c>
    </row>
    <row r="1341" spans="1:5" ht="15" customHeight="1" x14ac:dyDescent="0.25">
      <c r="A1341" s="59" t="s">
        <v>13</v>
      </c>
      <c r="B1341" s="60">
        <v>0</v>
      </c>
      <c r="C1341" s="60">
        <v>43228</v>
      </c>
      <c r="D1341" s="60">
        <v>43228</v>
      </c>
      <c r="E1341" s="129">
        <v>0</v>
      </c>
    </row>
    <row r="1342" spans="1:5" ht="15" customHeight="1" x14ac:dyDescent="0.25">
      <c r="A1342" s="59" t="s">
        <v>41</v>
      </c>
      <c r="B1342" s="60">
        <v>0</v>
      </c>
      <c r="C1342" s="60">
        <v>43228</v>
      </c>
      <c r="D1342" s="60">
        <v>43228</v>
      </c>
      <c r="E1342" s="129">
        <v>0</v>
      </c>
    </row>
    <row r="1343" spans="1:5" ht="15" customHeight="1" x14ac:dyDescent="0.25">
      <c r="A1343" s="120" t="s">
        <v>38</v>
      </c>
      <c r="B1343" s="121">
        <v>11571</v>
      </c>
      <c r="C1343" s="121">
        <v>3680</v>
      </c>
      <c r="D1343" s="121">
        <v>15251</v>
      </c>
      <c r="E1343" s="122">
        <v>131.80000000000001</v>
      </c>
    </row>
    <row r="1344" spans="1:5" ht="15" customHeight="1" x14ac:dyDescent="0.25">
      <c r="A1344" s="59" t="s">
        <v>13</v>
      </c>
      <c r="B1344" s="60">
        <v>11571</v>
      </c>
      <c r="C1344" s="60">
        <v>3680</v>
      </c>
      <c r="D1344" s="60">
        <v>15251</v>
      </c>
      <c r="E1344" s="129">
        <v>131.80000000000001</v>
      </c>
    </row>
    <row r="1345" spans="1:5" s="119" customFormat="1" ht="15" customHeight="1" x14ac:dyDescent="0.25">
      <c r="A1345" s="59" t="s">
        <v>41</v>
      </c>
      <c r="B1345" s="60">
        <v>11571</v>
      </c>
      <c r="C1345" s="60">
        <v>3680</v>
      </c>
      <c r="D1345" s="60">
        <v>15251</v>
      </c>
      <c r="E1345" s="129">
        <v>131.80000000000001</v>
      </c>
    </row>
    <row r="1346" spans="1:5" ht="15" customHeight="1" x14ac:dyDescent="0.25">
      <c r="A1346" s="126" t="s">
        <v>306</v>
      </c>
      <c r="B1346" s="127">
        <v>936314</v>
      </c>
      <c r="C1346" s="127">
        <v>500000</v>
      </c>
      <c r="D1346" s="127">
        <v>1436314</v>
      </c>
      <c r="E1346" s="128">
        <v>153.4</v>
      </c>
    </row>
    <row r="1347" spans="1:5" ht="15" customHeight="1" x14ac:dyDescent="0.25">
      <c r="A1347" s="120" t="s">
        <v>36</v>
      </c>
      <c r="B1347" s="121">
        <v>8634</v>
      </c>
      <c r="C1347" s="121">
        <v>500000</v>
      </c>
      <c r="D1347" s="121">
        <v>508634</v>
      </c>
      <c r="E1347" s="122">
        <v>5891.06</v>
      </c>
    </row>
    <row r="1348" spans="1:5" ht="15" customHeight="1" x14ac:dyDescent="0.25">
      <c r="A1348" s="59" t="s">
        <v>13</v>
      </c>
      <c r="B1348" s="60">
        <v>8250</v>
      </c>
      <c r="C1348" s="60">
        <v>0</v>
      </c>
      <c r="D1348" s="60">
        <v>8250</v>
      </c>
      <c r="E1348" s="129">
        <v>100</v>
      </c>
    </row>
    <row r="1349" spans="1:5" ht="15" customHeight="1" x14ac:dyDescent="0.25">
      <c r="A1349" s="59" t="s">
        <v>42</v>
      </c>
      <c r="B1349" s="60">
        <v>8250</v>
      </c>
      <c r="C1349" s="60">
        <v>0</v>
      </c>
      <c r="D1349" s="60">
        <v>8250</v>
      </c>
      <c r="E1349" s="129">
        <v>100</v>
      </c>
    </row>
    <row r="1350" spans="1:5" s="119" customFormat="1" ht="15" customHeight="1" x14ac:dyDescent="0.25">
      <c r="A1350" s="59" t="s">
        <v>17</v>
      </c>
      <c r="B1350" s="60">
        <v>384</v>
      </c>
      <c r="C1350" s="60">
        <v>500000</v>
      </c>
      <c r="D1350" s="60">
        <v>500384</v>
      </c>
      <c r="E1350" s="129">
        <v>130308.33</v>
      </c>
    </row>
    <row r="1351" spans="1:5" ht="15" customHeight="1" x14ac:dyDescent="0.25">
      <c r="A1351" s="59" t="s">
        <v>57</v>
      </c>
      <c r="B1351" s="60">
        <v>384</v>
      </c>
      <c r="C1351" s="60">
        <v>500000</v>
      </c>
      <c r="D1351" s="60">
        <v>500384</v>
      </c>
      <c r="E1351" s="129">
        <v>130308.33</v>
      </c>
    </row>
    <row r="1352" spans="1:5" ht="15" customHeight="1" x14ac:dyDescent="0.25">
      <c r="A1352" s="120" t="s">
        <v>33</v>
      </c>
      <c r="B1352" s="121">
        <v>359789</v>
      </c>
      <c r="C1352" s="121">
        <v>0</v>
      </c>
      <c r="D1352" s="121">
        <v>359789</v>
      </c>
      <c r="E1352" s="122">
        <v>100</v>
      </c>
    </row>
    <row r="1353" spans="1:5" ht="15" customHeight="1" x14ac:dyDescent="0.25">
      <c r="A1353" s="59" t="s">
        <v>13</v>
      </c>
      <c r="B1353" s="60">
        <v>62231</v>
      </c>
      <c r="C1353" s="60">
        <v>0</v>
      </c>
      <c r="D1353" s="60">
        <v>62231</v>
      </c>
      <c r="E1353" s="129">
        <v>100</v>
      </c>
    </row>
    <row r="1354" spans="1:5" s="119" customFormat="1" ht="15" customHeight="1" x14ac:dyDescent="0.25">
      <c r="A1354" s="59" t="s">
        <v>42</v>
      </c>
      <c r="B1354" s="60">
        <v>62231</v>
      </c>
      <c r="C1354" s="60">
        <v>0</v>
      </c>
      <c r="D1354" s="60">
        <v>62231</v>
      </c>
      <c r="E1354" s="129">
        <v>100</v>
      </c>
    </row>
    <row r="1355" spans="1:5" ht="15" customHeight="1" x14ac:dyDescent="0.25">
      <c r="A1355" s="59" t="s">
        <v>17</v>
      </c>
      <c r="B1355" s="60">
        <v>297558</v>
      </c>
      <c r="C1355" s="60">
        <v>0</v>
      </c>
      <c r="D1355" s="60">
        <v>297558</v>
      </c>
      <c r="E1355" s="129">
        <v>100</v>
      </c>
    </row>
    <row r="1356" spans="1:5" ht="15" customHeight="1" x14ac:dyDescent="0.25">
      <c r="A1356" s="59" t="s">
        <v>57</v>
      </c>
      <c r="B1356" s="60">
        <v>297558</v>
      </c>
      <c r="C1356" s="60">
        <v>0</v>
      </c>
      <c r="D1356" s="60">
        <v>297558</v>
      </c>
      <c r="E1356" s="129">
        <v>100</v>
      </c>
    </row>
    <row r="1357" spans="1:5" ht="15" customHeight="1" x14ac:dyDescent="0.25">
      <c r="A1357" s="120" t="s">
        <v>28</v>
      </c>
      <c r="B1357" s="121">
        <v>567891</v>
      </c>
      <c r="C1357" s="121">
        <v>0</v>
      </c>
      <c r="D1357" s="121">
        <v>567891</v>
      </c>
      <c r="E1357" s="122">
        <v>100</v>
      </c>
    </row>
    <row r="1358" spans="1:5" ht="15" customHeight="1" x14ac:dyDescent="0.25">
      <c r="A1358" s="59" t="s">
        <v>13</v>
      </c>
      <c r="B1358" s="60">
        <v>46600</v>
      </c>
      <c r="C1358" s="60">
        <v>0</v>
      </c>
      <c r="D1358" s="60">
        <v>46600</v>
      </c>
      <c r="E1358" s="129">
        <v>100</v>
      </c>
    </row>
    <row r="1359" spans="1:5" ht="15" customHeight="1" x14ac:dyDescent="0.25">
      <c r="A1359" s="59" t="s">
        <v>42</v>
      </c>
      <c r="B1359" s="60">
        <v>46600</v>
      </c>
      <c r="C1359" s="60">
        <v>0</v>
      </c>
      <c r="D1359" s="60">
        <v>46600</v>
      </c>
      <c r="E1359" s="129">
        <v>100</v>
      </c>
    </row>
    <row r="1360" spans="1:5" ht="15" customHeight="1" x14ac:dyDescent="0.25">
      <c r="A1360" s="59" t="s">
        <v>17</v>
      </c>
      <c r="B1360" s="60">
        <v>521291</v>
      </c>
      <c r="C1360" s="60">
        <v>0</v>
      </c>
      <c r="D1360" s="60">
        <v>521291</v>
      </c>
      <c r="E1360" s="129">
        <v>100</v>
      </c>
    </row>
    <row r="1361" spans="1:5" ht="15" customHeight="1" x14ac:dyDescent="0.25">
      <c r="A1361" s="59" t="s">
        <v>57</v>
      </c>
      <c r="B1361" s="60">
        <v>521291</v>
      </c>
      <c r="C1361" s="60">
        <v>0</v>
      </c>
      <c r="D1361" s="60">
        <v>521291</v>
      </c>
      <c r="E1361" s="129">
        <v>100</v>
      </c>
    </row>
    <row r="1362" spans="1:5" ht="15" customHeight="1" x14ac:dyDescent="0.25">
      <c r="A1362" s="59"/>
      <c r="B1362" s="60"/>
      <c r="C1362" s="60"/>
      <c r="D1362" s="60"/>
      <c r="E1362" s="129"/>
    </row>
    <row r="1363" spans="1:5" ht="15" customHeight="1" x14ac:dyDescent="0.25">
      <c r="A1363" s="116" t="s">
        <v>307</v>
      </c>
      <c r="B1363" s="117">
        <v>3739471</v>
      </c>
      <c r="C1363" s="117">
        <v>1121332</v>
      </c>
      <c r="D1363" s="117">
        <v>4860803</v>
      </c>
      <c r="E1363" s="118">
        <v>129.99</v>
      </c>
    </row>
    <row r="1364" spans="1:5" s="119" customFormat="1" ht="15" customHeight="1" x14ac:dyDescent="0.25">
      <c r="A1364" s="120" t="s">
        <v>27</v>
      </c>
      <c r="B1364" s="121">
        <v>900000</v>
      </c>
      <c r="C1364" s="121">
        <v>360000</v>
      </c>
      <c r="D1364" s="121">
        <v>1260000</v>
      </c>
      <c r="E1364" s="122">
        <v>140</v>
      </c>
    </row>
    <row r="1365" spans="1:5" ht="15" customHeight="1" x14ac:dyDescent="0.25">
      <c r="A1365" s="120" t="s">
        <v>36</v>
      </c>
      <c r="B1365" s="121">
        <v>36000</v>
      </c>
      <c r="C1365" s="121">
        <v>0</v>
      </c>
      <c r="D1365" s="121">
        <v>36000</v>
      </c>
      <c r="E1365" s="122">
        <v>100</v>
      </c>
    </row>
    <row r="1366" spans="1:5" ht="15" customHeight="1" x14ac:dyDescent="0.25">
      <c r="A1366" s="120" t="s">
        <v>33</v>
      </c>
      <c r="B1366" s="121">
        <v>2194500</v>
      </c>
      <c r="C1366" s="121">
        <v>328650</v>
      </c>
      <c r="D1366" s="121">
        <v>2523150</v>
      </c>
      <c r="E1366" s="122">
        <v>114.98</v>
      </c>
    </row>
    <row r="1367" spans="1:5" ht="15" customHeight="1" x14ac:dyDescent="0.25">
      <c r="A1367" s="120" t="s">
        <v>28</v>
      </c>
      <c r="B1367" s="121">
        <v>602971</v>
      </c>
      <c r="C1367" s="121">
        <v>330205</v>
      </c>
      <c r="D1367" s="121">
        <v>933176</v>
      </c>
      <c r="E1367" s="122">
        <v>154.76</v>
      </c>
    </row>
    <row r="1368" spans="1:5" ht="15" customHeight="1" x14ac:dyDescent="0.25">
      <c r="A1368" s="120" t="s">
        <v>31</v>
      </c>
      <c r="B1368" s="121">
        <v>6000</v>
      </c>
      <c r="C1368" s="121">
        <v>74500</v>
      </c>
      <c r="D1368" s="121">
        <v>80500</v>
      </c>
      <c r="E1368" s="122">
        <v>1341.67</v>
      </c>
    </row>
    <row r="1369" spans="1:5" ht="15" customHeight="1" x14ac:dyDescent="0.25">
      <c r="A1369" s="120" t="s">
        <v>61</v>
      </c>
      <c r="B1369" s="121">
        <v>0</v>
      </c>
      <c r="C1369" s="121">
        <v>25907</v>
      </c>
      <c r="D1369" s="121">
        <v>25907</v>
      </c>
      <c r="E1369" s="122">
        <v>0</v>
      </c>
    </row>
    <row r="1370" spans="1:5" ht="15" customHeight="1" x14ac:dyDescent="0.25">
      <c r="A1370" s="120" t="s">
        <v>119</v>
      </c>
      <c r="B1370" s="121">
        <v>0</v>
      </c>
      <c r="C1370" s="121">
        <v>1370</v>
      </c>
      <c r="D1370" s="121">
        <v>1370</v>
      </c>
      <c r="E1370" s="122">
        <v>0</v>
      </c>
    </row>
    <row r="1371" spans="1:5" s="119" customFormat="1" ht="15" customHeight="1" x14ac:dyDescent="0.25">
      <c r="A1371" s="120" t="s">
        <v>130</v>
      </c>
      <c r="B1371" s="121">
        <v>0</v>
      </c>
      <c r="C1371" s="121">
        <v>700</v>
      </c>
      <c r="D1371" s="121">
        <v>700</v>
      </c>
      <c r="E1371" s="122">
        <v>0</v>
      </c>
    </row>
    <row r="1372" spans="1:5" ht="15" customHeight="1" x14ac:dyDescent="0.25">
      <c r="A1372" s="120"/>
      <c r="B1372" s="121"/>
      <c r="C1372" s="121"/>
      <c r="D1372" s="121"/>
      <c r="E1372" s="122"/>
    </row>
    <row r="1373" spans="1:5" ht="15" customHeight="1" x14ac:dyDescent="0.25">
      <c r="A1373" s="123" t="s">
        <v>308</v>
      </c>
      <c r="B1373" s="124">
        <v>125868</v>
      </c>
      <c r="C1373" s="124">
        <v>0</v>
      </c>
      <c r="D1373" s="124">
        <v>125868</v>
      </c>
      <c r="E1373" s="125">
        <v>100</v>
      </c>
    </row>
    <row r="1374" spans="1:5" s="119" customFormat="1" ht="15" customHeight="1" x14ac:dyDescent="0.25">
      <c r="A1374" s="126" t="s">
        <v>309</v>
      </c>
      <c r="B1374" s="127">
        <v>102109</v>
      </c>
      <c r="C1374" s="127">
        <v>0</v>
      </c>
      <c r="D1374" s="127">
        <v>102109</v>
      </c>
      <c r="E1374" s="128">
        <v>100</v>
      </c>
    </row>
    <row r="1375" spans="1:5" ht="15" customHeight="1" x14ac:dyDescent="0.25">
      <c r="A1375" s="120" t="s">
        <v>27</v>
      </c>
      <c r="B1375" s="121">
        <v>102109</v>
      </c>
      <c r="C1375" s="121">
        <v>0</v>
      </c>
      <c r="D1375" s="121">
        <v>102109</v>
      </c>
      <c r="E1375" s="122">
        <v>100</v>
      </c>
    </row>
    <row r="1376" spans="1:5" ht="15" customHeight="1" x14ac:dyDescent="0.25">
      <c r="A1376" s="59" t="s">
        <v>13</v>
      </c>
      <c r="B1376" s="60">
        <v>102109</v>
      </c>
      <c r="C1376" s="60">
        <v>0</v>
      </c>
      <c r="D1376" s="60">
        <v>102109</v>
      </c>
      <c r="E1376" s="129">
        <v>100</v>
      </c>
    </row>
    <row r="1377" spans="1:5" ht="15" customHeight="1" x14ac:dyDescent="0.25">
      <c r="A1377" s="59" t="s">
        <v>46</v>
      </c>
      <c r="B1377" s="60">
        <v>102109</v>
      </c>
      <c r="C1377" s="60">
        <v>0</v>
      </c>
      <c r="D1377" s="60">
        <v>102109</v>
      </c>
      <c r="E1377" s="129">
        <v>100</v>
      </c>
    </row>
    <row r="1378" spans="1:5" ht="15" customHeight="1" x14ac:dyDescent="0.25">
      <c r="A1378" s="126" t="s">
        <v>310</v>
      </c>
      <c r="B1378" s="127">
        <v>1196</v>
      </c>
      <c r="C1378" s="127">
        <v>0</v>
      </c>
      <c r="D1378" s="127">
        <v>1196</v>
      </c>
      <c r="E1378" s="128">
        <v>100</v>
      </c>
    </row>
    <row r="1379" spans="1:5" ht="15" customHeight="1" x14ac:dyDescent="0.25">
      <c r="A1379" s="120" t="s">
        <v>27</v>
      </c>
      <c r="B1379" s="121">
        <v>1196</v>
      </c>
      <c r="C1379" s="121">
        <v>0</v>
      </c>
      <c r="D1379" s="121">
        <v>1196</v>
      </c>
      <c r="E1379" s="122">
        <v>100</v>
      </c>
    </row>
    <row r="1380" spans="1:5" ht="15" customHeight="1" x14ac:dyDescent="0.25">
      <c r="A1380" s="59" t="s">
        <v>13</v>
      </c>
      <c r="B1380" s="60">
        <v>1196</v>
      </c>
      <c r="C1380" s="60">
        <v>0</v>
      </c>
      <c r="D1380" s="60">
        <v>1196</v>
      </c>
      <c r="E1380" s="129">
        <v>100</v>
      </c>
    </row>
    <row r="1381" spans="1:5" ht="15" customHeight="1" x14ac:dyDescent="0.25">
      <c r="A1381" s="59" t="s">
        <v>41</v>
      </c>
      <c r="B1381" s="60">
        <v>1196</v>
      </c>
      <c r="C1381" s="60">
        <v>0</v>
      </c>
      <c r="D1381" s="60">
        <v>1196</v>
      </c>
      <c r="E1381" s="129">
        <v>100</v>
      </c>
    </row>
    <row r="1382" spans="1:5" ht="15" customHeight="1" x14ac:dyDescent="0.25">
      <c r="A1382" s="126" t="s">
        <v>311</v>
      </c>
      <c r="B1382" s="127">
        <v>22563</v>
      </c>
      <c r="C1382" s="127">
        <v>0</v>
      </c>
      <c r="D1382" s="127">
        <v>22563</v>
      </c>
      <c r="E1382" s="128">
        <v>100</v>
      </c>
    </row>
    <row r="1383" spans="1:5" ht="15" customHeight="1" x14ac:dyDescent="0.25">
      <c r="A1383" s="120" t="s">
        <v>27</v>
      </c>
      <c r="B1383" s="121">
        <v>22563</v>
      </c>
      <c r="C1383" s="121">
        <v>0</v>
      </c>
      <c r="D1383" s="121">
        <v>22563</v>
      </c>
      <c r="E1383" s="122">
        <v>100</v>
      </c>
    </row>
    <row r="1384" spans="1:5" ht="15" customHeight="1" x14ac:dyDescent="0.25">
      <c r="A1384" s="59" t="s">
        <v>13</v>
      </c>
      <c r="B1384" s="60">
        <v>22563</v>
      </c>
      <c r="C1384" s="60">
        <v>0</v>
      </c>
      <c r="D1384" s="60">
        <v>22563</v>
      </c>
      <c r="E1384" s="129">
        <v>100</v>
      </c>
    </row>
    <row r="1385" spans="1:5" s="119" customFormat="1" ht="15" customHeight="1" x14ac:dyDescent="0.25">
      <c r="A1385" s="59" t="s">
        <v>44</v>
      </c>
      <c r="B1385" s="60">
        <v>22563</v>
      </c>
      <c r="C1385" s="60">
        <v>0</v>
      </c>
      <c r="D1385" s="60">
        <v>22563</v>
      </c>
      <c r="E1385" s="129">
        <v>100</v>
      </c>
    </row>
    <row r="1386" spans="1:5" s="119" customFormat="1" ht="15" customHeight="1" x14ac:dyDescent="0.25">
      <c r="A1386" s="123" t="s">
        <v>312</v>
      </c>
      <c r="B1386" s="124">
        <v>246176</v>
      </c>
      <c r="C1386" s="124">
        <v>260000</v>
      </c>
      <c r="D1386" s="124">
        <v>506176</v>
      </c>
      <c r="E1386" s="125">
        <v>205.62</v>
      </c>
    </row>
    <row r="1387" spans="1:5" ht="15" customHeight="1" x14ac:dyDescent="0.25">
      <c r="A1387" s="126" t="s">
        <v>313</v>
      </c>
      <c r="B1387" s="127">
        <v>169753</v>
      </c>
      <c r="C1387" s="127">
        <v>0</v>
      </c>
      <c r="D1387" s="127">
        <v>169753</v>
      </c>
      <c r="E1387" s="128">
        <v>100</v>
      </c>
    </row>
    <row r="1388" spans="1:5" ht="15" customHeight="1" x14ac:dyDescent="0.25">
      <c r="A1388" s="120" t="s">
        <v>27</v>
      </c>
      <c r="B1388" s="121">
        <v>169753</v>
      </c>
      <c r="C1388" s="121">
        <v>0</v>
      </c>
      <c r="D1388" s="121">
        <v>169753</v>
      </c>
      <c r="E1388" s="122">
        <v>100</v>
      </c>
    </row>
    <row r="1389" spans="1:5" ht="15" customHeight="1" x14ac:dyDescent="0.25">
      <c r="A1389" s="59" t="s">
        <v>13</v>
      </c>
      <c r="B1389" s="60">
        <v>169753</v>
      </c>
      <c r="C1389" s="60">
        <v>0</v>
      </c>
      <c r="D1389" s="60">
        <v>169753</v>
      </c>
      <c r="E1389" s="129">
        <v>100</v>
      </c>
    </row>
    <row r="1390" spans="1:5" ht="15" customHeight="1" x14ac:dyDescent="0.25">
      <c r="A1390" s="59" t="s">
        <v>46</v>
      </c>
      <c r="B1390" s="60">
        <v>169753</v>
      </c>
      <c r="C1390" s="60">
        <v>0</v>
      </c>
      <c r="D1390" s="60">
        <v>169753</v>
      </c>
      <c r="E1390" s="129">
        <v>100</v>
      </c>
    </row>
    <row r="1391" spans="1:5" ht="15" customHeight="1" x14ac:dyDescent="0.25">
      <c r="A1391" s="126" t="s">
        <v>314</v>
      </c>
      <c r="B1391" s="127">
        <v>41650</v>
      </c>
      <c r="C1391" s="127">
        <v>0</v>
      </c>
      <c r="D1391" s="127">
        <v>41650</v>
      </c>
      <c r="E1391" s="128">
        <v>100</v>
      </c>
    </row>
    <row r="1392" spans="1:5" ht="15" customHeight="1" x14ac:dyDescent="0.25">
      <c r="A1392" s="120" t="s">
        <v>27</v>
      </c>
      <c r="B1392" s="121">
        <v>41650</v>
      </c>
      <c r="C1392" s="121">
        <v>0</v>
      </c>
      <c r="D1392" s="121">
        <v>41650</v>
      </c>
      <c r="E1392" s="122">
        <v>100</v>
      </c>
    </row>
    <row r="1393" spans="1:5" s="119" customFormat="1" ht="15" customHeight="1" x14ac:dyDescent="0.25">
      <c r="A1393" s="59" t="s">
        <v>13</v>
      </c>
      <c r="B1393" s="60">
        <v>41650</v>
      </c>
      <c r="C1393" s="60">
        <v>0</v>
      </c>
      <c r="D1393" s="60">
        <v>41650</v>
      </c>
      <c r="E1393" s="129">
        <v>100</v>
      </c>
    </row>
    <row r="1394" spans="1:5" ht="15" customHeight="1" x14ac:dyDescent="0.25">
      <c r="A1394" s="59" t="s">
        <v>46</v>
      </c>
      <c r="B1394" s="60">
        <v>41650</v>
      </c>
      <c r="C1394" s="60">
        <v>0</v>
      </c>
      <c r="D1394" s="60">
        <v>41650</v>
      </c>
      <c r="E1394" s="129">
        <v>100</v>
      </c>
    </row>
    <row r="1395" spans="1:5" ht="15" customHeight="1" x14ac:dyDescent="0.25">
      <c r="A1395" s="126" t="s">
        <v>315</v>
      </c>
      <c r="B1395" s="127">
        <v>32119</v>
      </c>
      <c r="C1395" s="127">
        <v>0</v>
      </c>
      <c r="D1395" s="127">
        <v>32119</v>
      </c>
      <c r="E1395" s="128">
        <v>100</v>
      </c>
    </row>
    <row r="1396" spans="1:5" ht="15" customHeight="1" x14ac:dyDescent="0.25">
      <c r="A1396" s="120" t="s">
        <v>27</v>
      </c>
      <c r="B1396" s="121">
        <v>32119</v>
      </c>
      <c r="C1396" s="121">
        <v>0</v>
      </c>
      <c r="D1396" s="121">
        <v>32119</v>
      </c>
      <c r="E1396" s="122">
        <v>100</v>
      </c>
    </row>
    <row r="1397" spans="1:5" s="119" customFormat="1" ht="15" customHeight="1" x14ac:dyDescent="0.25">
      <c r="A1397" s="59" t="s">
        <v>13</v>
      </c>
      <c r="B1397" s="60">
        <v>32119</v>
      </c>
      <c r="C1397" s="60">
        <v>0</v>
      </c>
      <c r="D1397" s="60">
        <v>32119</v>
      </c>
      <c r="E1397" s="129">
        <v>100</v>
      </c>
    </row>
    <row r="1398" spans="1:5" ht="15" customHeight="1" x14ac:dyDescent="0.25">
      <c r="A1398" s="59" t="s">
        <v>45</v>
      </c>
      <c r="B1398" s="60">
        <v>12211</v>
      </c>
      <c r="C1398" s="60">
        <v>0</v>
      </c>
      <c r="D1398" s="60">
        <v>12211</v>
      </c>
      <c r="E1398" s="129">
        <v>100</v>
      </c>
    </row>
    <row r="1399" spans="1:5" ht="15" customHeight="1" x14ac:dyDescent="0.25">
      <c r="A1399" s="59" t="s">
        <v>46</v>
      </c>
      <c r="B1399" s="60">
        <v>19908</v>
      </c>
      <c r="C1399" s="60">
        <v>0</v>
      </c>
      <c r="D1399" s="60">
        <v>19908</v>
      </c>
      <c r="E1399" s="129">
        <v>100</v>
      </c>
    </row>
    <row r="1400" spans="1:5" ht="15" customHeight="1" x14ac:dyDescent="0.25">
      <c r="A1400" s="126" t="s">
        <v>316</v>
      </c>
      <c r="B1400" s="127">
        <v>2654</v>
      </c>
      <c r="C1400" s="127">
        <v>0</v>
      </c>
      <c r="D1400" s="127">
        <v>2654</v>
      </c>
      <c r="E1400" s="128">
        <v>100</v>
      </c>
    </row>
    <row r="1401" spans="1:5" s="119" customFormat="1" ht="15" customHeight="1" x14ac:dyDescent="0.25">
      <c r="A1401" s="120" t="s">
        <v>27</v>
      </c>
      <c r="B1401" s="121">
        <v>2654</v>
      </c>
      <c r="C1401" s="121">
        <v>0</v>
      </c>
      <c r="D1401" s="121">
        <v>2654</v>
      </c>
      <c r="E1401" s="122">
        <v>100</v>
      </c>
    </row>
    <row r="1402" spans="1:5" ht="15" customHeight="1" x14ac:dyDescent="0.25">
      <c r="A1402" s="59" t="s">
        <v>13</v>
      </c>
      <c r="B1402" s="60">
        <v>2654</v>
      </c>
      <c r="C1402" s="60">
        <v>0</v>
      </c>
      <c r="D1402" s="60">
        <v>2654</v>
      </c>
      <c r="E1402" s="129">
        <v>100</v>
      </c>
    </row>
    <row r="1403" spans="1:5" ht="15" customHeight="1" x14ac:dyDescent="0.25">
      <c r="A1403" s="59" t="s">
        <v>46</v>
      </c>
      <c r="B1403" s="60">
        <v>2654</v>
      </c>
      <c r="C1403" s="60">
        <v>0</v>
      </c>
      <c r="D1403" s="60">
        <v>2654</v>
      </c>
      <c r="E1403" s="129">
        <v>100</v>
      </c>
    </row>
    <row r="1404" spans="1:5" s="119" customFormat="1" ht="15" customHeight="1" x14ac:dyDescent="0.25">
      <c r="A1404" s="126" t="s">
        <v>399</v>
      </c>
      <c r="B1404" s="127">
        <v>0</v>
      </c>
      <c r="C1404" s="127">
        <v>250000</v>
      </c>
      <c r="D1404" s="127">
        <v>250000</v>
      </c>
      <c r="E1404" s="128">
        <v>0</v>
      </c>
    </row>
    <row r="1405" spans="1:5" ht="15" customHeight="1" x14ac:dyDescent="0.25">
      <c r="A1405" s="120" t="s">
        <v>27</v>
      </c>
      <c r="B1405" s="121">
        <v>0</v>
      </c>
      <c r="C1405" s="121">
        <v>250000</v>
      </c>
      <c r="D1405" s="121">
        <v>250000</v>
      </c>
      <c r="E1405" s="122">
        <v>0</v>
      </c>
    </row>
    <row r="1406" spans="1:5" ht="15" customHeight="1" x14ac:dyDescent="0.25">
      <c r="A1406" s="59" t="s">
        <v>13</v>
      </c>
      <c r="B1406" s="60">
        <v>0</v>
      </c>
      <c r="C1406" s="60">
        <v>250000</v>
      </c>
      <c r="D1406" s="60">
        <v>250000</v>
      </c>
      <c r="E1406" s="129">
        <v>0</v>
      </c>
    </row>
    <row r="1407" spans="1:5" ht="15" customHeight="1" x14ac:dyDescent="0.25">
      <c r="A1407" s="59" t="s">
        <v>44</v>
      </c>
      <c r="B1407" s="60">
        <v>0</v>
      </c>
      <c r="C1407" s="60">
        <v>250000</v>
      </c>
      <c r="D1407" s="60">
        <v>250000</v>
      </c>
      <c r="E1407" s="129">
        <v>0</v>
      </c>
    </row>
    <row r="1408" spans="1:5" s="119" customFormat="1" ht="15" customHeight="1" x14ac:dyDescent="0.25">
      <c r="A1408" s="126" t="s">
        <v>317</v>
      </c>
      <c r="B1408" s="127">
        <v>0</v>
      </c>
      <c r="C1408" s="127">
        <v>10000</v>
      </c>
      <c r="D1408" s="127">
        <v>10000</v>
      </c>
      <c r="E1408" s="128">
        <v>0</v>
      </c>
    </row>
    <row r="1409" spans="1:5" ht="15" customHeight="1" x14ac:dyDescent="0.25">
      <c r="A1409" s="120" t="s">
        <v>27</v>
      </c>
      <c r="B1409" s="121">
        <v>0</v>
      </c>
      <c r="C1409" s="121">
        <v>10000</v>
      </c>
      <c r="D1409" s="121">
        <v>10000</v>
      </c>
      <c r="E1409" s="122">
        <v>0</v>
      </c>
    </row>
    <row r="1410" spans="1:5" ht="15" customHeight="1" x14ac:dyDescent="0.25">
      <c r="A1410" s="59" t="s">
        <v>13</v>
      </c>
      <c r="B1410" s="60">
        <v>0</v>
      </c>
      <c r="C1410" s="60">
        <v>10000</v>
      </c>
      <c r="D1410" s="60">
        <v>10000</v>
      </c>
      <c r="E1410" s="129">
        <v>0</v>
      </c>
    </row>
    <row r="1411" spans="1:5" ht="15" customHeight="1" x14ac:dyDescent="0.25">
      <c r="A1411" s="59" t="s">
        <v>46</v>
      </c>
      <c r="B1411" s="60">
        <v>0</v>
      </c>
      <c r="C1411" s="60">
        <v>10000</v>
      </c>
      <c r="D1411" s="60">
        <v>10000</v>
      </c>
      <c r="E1411" s="129">
        <v>0</v>
      </c>
    </row>
    <row r="1412" spans="1:5" ht="15" customHeight="1" x14ac:dyDescent="0.25">
      <c r="A1412" s="123" t="s">
        <v>318</v>
      </c>
      <c r="B1412" s="124">
        <v>3367427</v>
      </c>
      <c r="C1412" s="124">
        <v>861332</v>
      </c>
      <c r="D1412" s="124">
        <v>4228759</v>
      </c>
      <c r="E1412" s="125">
        <v>125.58</v>
      </c>
    </row>
    <row r="1413" spans="1:5" s="119" customFormat="1" ht="15" customHeight="1" x14ac:dyDescent="0.25">
      <c r="A1413" s="126" t="s">
        <v>319</v>
      </c>
      <c r="B1413" s="127">
        <v>3053780</v>
      </c>
      <c r="C1413" s="127">
        <v>861332</v>
      </c>
      <c r="D1413" s="127">
        <v>3915112</v>
      </c>
      <c r="E1413" s="128">
        <v>128.21</v>
      </c>
    </row>
    <row r="1414" spans="1:5" ht="15" customHeight="1" x14ac:dyDescent="0.25">
      <c r="A1414" s="120" t="s">
        <v>27</v>
      </c>
      <c r="B1414" s="121">
        <v>247489</v>
      </c>
      <c r="C1414" s="121">
        <v>170000</v>
      </c>
      <c r="D1414" s="121">
        <v>417489</v>
      </c>
      <c r="E1414" s="122">
        <v>168.69</v>
      </c>
    </row>
    <row r="1415" spans="1:5" ht="15" customHeight="1" x14ac:dyDescent="0.25">
      <c r="A1415" s="59" t="s">
        <v>13</v>
      </c>
      <c r="B1415" s="60">
        <v>247489</v>
      </c>
      <c r="C1415" s="60">
        <v>170000</v>
      </c>
      <c r="D1415" s="60">
        <v>417489</v>
      </c>
      <c r="E1415" s="129">
        <v>168.69</v>
      </c>
    </row>
    <row r="1416" spans="1:5" ht="15" customHeight="1" x14ac:dyDescent="0.25">
      <c r="A1416" s="59" t="s">
        <v>40</v>
      </c>
      <c r="B1416" s="60">
        <v>247489</v>
      </c>
      <c r="C1416" s="60">
        <v>170000</v>
      </c>
      <c r="D1416" s="60">
        <v>417489</v>
      </c>
      <c r="E1416" s="129">
        <v>168.69</v>
      </c>
    </row>
    <row r="1417" spans="1:5" ht="15" customHeight="1" x14ac:dyDescent="0.25">
      <c r="A1417" s="120" t="s">
        <v>36</v>
      </c>
      <c r="B1417" s="121">
        <v>36000</v>
      </c>
      <c r="C1417" s="121">
        <v>0</v>
      </c>
      <c r="D1417" s="121">
        <v>36000</v>
      </c>
      <c r="E1417" s="122">
        <v>100</v>
      </c>
    </row>
    <row r="1418" spans="1:5" ht="15" customHeight="1" x14ac:dyDescent="0.25">
      <c r="A1418" s="59" t="s">
        <v>13</v>
      </c>
      <c r="B1418" s="60">
        <v>17800</v>
      </c>
      <c r="C1418" s="60">
        <v>0</v>
      </c>
      <c r="D1418" s="60">
        <v>17800</v>
      </c>
      <c r="E1418" s="129">
        <v>100</v>
      </c>
    </row>
    <row r="1419" spans="1:5" ht="15" customHeight="1" x14ac:dyDescent="0.25">
      <c r="A1419" s="59" t="s">
        <v>41</v>
      </c>
      <c r="B1419" s="60">
        <v>17800</v>
      </c>
      <c r="C1419" s="60">
        <v>0</v>
      </c>
      <c r="D1419" s="60">
        <v>17800</v>
      </c>
      <c r="E1419" s="129">
        <v>100</v>
      </c>
    </row>
    <row r="1420" spans="1:5" ht="15" customHeight="1" x14ac:dyDescent="0.25">
      <c r="A1420" s="59" t="s">
        <v>14</v>
      </c>
      <c r="B1420" s="60">
        <v>18200</v>
      </c>
      <c r="C1420" s="60">
        <v>0</v>
      </c>
      <c r="D1420" s="60">
        <v>18200</v>
      </c>
      <c r="E1420" s="129">
        <v>100</v>
      </c>
    </row>
    <row r="1421" spans="1:5" s="119" customFormat="1" ht="15" customHeight="1" x14ac:dyDescent="0.25">
      <c r="A1421" s="59" t="s">
        <v>48</v>
      </c>
      <c r="B1421" s="60">
        <v>18200</v>
      </c>
      <c r="C1421" s="60">
        <v>0</v>
      </c>
      <c r="D1421" s="60">
        <v>18200</v>
      </c>
      <c r="E1421" s="129">
        <v>100</v>
      </c>
    </row>
    <row r="1422" spans="1:5" ht="15" customHeight="1" x14ac:dyDescent="0.25">
      <c r="A1422" s="120" t="s">
        <v>33</v>
      </c>
      <c r="B1422" s="121">
        <v>2194500</v>
      </c>
      <c r="C1422" s="121">
        <v>328650</v>
      </c>
      <c r="D1422" s="121">
        <v>2523150</v>
      </c>
      <c r="E1422" s="122">
        <v>114.98</v>
      </c>
    </row>
    <row r="1423" spans="1:5" ht="15" customHeight="1" x14ac:dyDescent="0.25">
      <c r="A1423" s="59" t="s">
        <v>13</v>
      </c>
      <c r="B1423" s="60">
        <v>2194500</v>
      </c>
      <c r="C1423" s="60">
        <v>328650</v>
      </c>
      <c r="D1423" s="60">
        <v>2523150</v>
      </c>
      <c r="E1423" s="129">
        <v>114.98</v>
      </c>
    </row>
    <row r="1424" spans="1:5" ht="15" customHeight="1" x14ac:dyDescent="0.25">
      <c r="A1424" s="59" t="s">
        <v>40</v>
      </c>
      <c r="B1424" s="60">
        <v>1144700</v>
      </c>
      <c r="C1424" s="60">
        <v>325000</v>
      </c>
      <c r="D1424" s="60">
        <v>1469700</v>
      </c>
      <c r="E1424" s="129">
        <v>128.38999999999999</v>
      </c>
    </row>
    <row r="1425" spans="1:5" ht="15" customHeight="1" x14ac:dyDescent="0.25">
      <c r="A1425" s="59" t="s">
        <v>41</v>
      </c>
      <c r="B1425" s="60">
        <v>1042200</v>
      </c>
      <c r="C1425" s="60">
        <v>3650</v>
      </c>
      <c r="D1425" s="60">
        <v>1045850</v>
      </c>
      <c r="E1425" s="129">
        <v>100.35</v>
      </c>
    </row>
    <row r="1426" spans="1:5" ht="15" customHeight="1" x14ac:dyDescent="0.25">
      <c r="A1426" s="59" t="s">
        <v>42</v>
      </c>
      <c r="B1426" s="60">
        <v>4100</v>
      </c>
      <c r="C1426" s="60">
        <v>0</v>
      </c>
      <c r="D1426" s="60">
        <v>4100</v>
      </c>
      <c r="E1426" s="129">
        <v>100</v>
      </c>
    </row>
    <row r="1427" spans="1:5" ht="15" customHeight="1" x14ac:dyDescent="0.25">
      <c r="A1427" s="59" t="s">
        <v>45</v>
      </c>
      <c r="B1427" s="60">
        <v>3500</v>
      </c>
      <c r="C1427" s="60">
        <v>0</v>
      </c>
      <c r="D1427" s="60">
        <v>3500</v>
      </c>
      <c r="E1427" s="129">
        <v>100</v>
      </c>
    </row>
    <row r="1428" spans="1:5" ht="15" customHeight="1" x14ac:dyDescent="0.25">
      <c r="A1428" s="120" t="s">
        <v>28</v>
      </c>
      <c r="B1428" s="121">
        <v>569791</v>
      </c>
      <c r="C1428" s="121">
        <v>330205</v>
      </c>
      <c r="D1428" s="121">
        <v>899996</v>
      </c>
      <c r="E1428" s="122">
        <v>157.94999999999999</v>
      </c>
    </row>
    <row r="1429" spans="1:5" s="119" customFormat="1" ht="15" customHeight="1" x14ac:dyDescent="0.25">
      <c r="A1429" s="59" t="s">
        <v>13</v>
      </c>
      <c r="B1429" s="60">
        <v>569791</v>
      </c>
      <c r="C1429" s="60">
        <v>330205</v>
      </c>
      <c r="D1429" s="60">
        <v>899996</v>
      </c>
      <c r="E1429" s="129">
        <v>157.94999999999999</v>
      </c>
    </row>
    <row r="1430" spans="1:5" ht="15" customHeight="1" x14ac:dyDescent="0.25">
      <c r="A1430" s="59" t="s">
        <v>40</v>
      </c>
      <c r="B1430" s="60">
        <v>569791</v>
      </c>
      <c r="C1430" s="60">
        <v>330205</v>
      </c>
      <c r="D1430" s="60">
        <v>899996</v>
      </c>
      <c r="E1430" s="129">
        <v>157.94999999999999</v>
      </c>
    </row>
    <row r="1431" spans="1:5" ht="15" customHeight="1" x14ac:dyDescent="0.25">
      <c r="A1431" s="120" t="s">
        <v>31</v>
      </c>
      <c r="B1431" s="121">
        <v>6000</v>
      </c>
      <c r="C1431" s="121">
        <v>4500</v>
      </c>
      <c r="D1431" s="121">
        <v>10500</v>
      </c>
      <c r="E1431" s="122">
        <v>175</v>
      </c>
    </row>
    <row r="1432" spans="1:5" ht="15" customHeight="1" x14ac:dyDescent="0.25">
      <c r="A1432" s="59" t="s">
        <v>13</v>
      </c>
      <c r="B1432" s="60">
        <v>6000</v>
      </c>
      <c r="C1432" s="60">
        <v>4500</v>
      </c>
      <c r="D1432" s="60">
        <v>10500</v>
      </c>
      <c r="E1432" s="129">
        <v>175</v>
      </c>
    </row>
    <row r="1433" spans="1:5" ht="15" customHeight="1" x14ac:dyDescent="0.25">
      <c r="A1433" s="59" t="s">
        <v>41</v>
      </c>
      <c r="B1433" s="60">
        <v>6000</v>
      </c>
      <c r="C1433" s="60">
        <v>4500</v>
      </c>
      <c r="D1433" s="60">
        <v>10500</v>
      </c>
      <c r="E1433" s="129">
        <v>175</v>
      </c>
    </row>
    <row r="1434" spans="1:5" s="119" customFormat="1" ht="15" customHeight="1" x14ac:dyDescent="0.25">
      <c r="A1434" s="120" t="s">
        <v>61</v>
      </c>
      <c r="B1434" s="121">
        <v>0</v>
      </c>
      <c r="C1434" s="121">
        <v>25907</v>
      </c>
      <c r="D1434" s="121">
        <v>25907</v>
      </c>
      <c r="E1434" s="122">
        <v>0</v>
      </c>
    </row>
    <row r="1435" spans="1:5" ht="15" customHeight="1" x14ac:dyDescent="0.25">
      <c r="A1435" s="59" t="s">
        <v>13</v>
      </c>
      <c r="B1435" s="60">
        <v>0</v>
      </c>
      <c r="C1435" s="60">
        <v>24962</v>
      </c>
      <c r="D1435" s="60">
        <v>24962</v>
      </c>
      <c r="E1435" s="129">
        <v>0</v>
      </c>
    </row>
    <row r="1436" spans="1:5" ht="15" customHeight="1" x14ac:dyDescent="0.25">
      <c r="A1436" s="59" t="s">
        <v>41</v>
      </c>
      <c r="B1436" s="60">
        <v>0</v>
      </c>
      <c r="C1436" s="60">
        <v>24962</v>
      </c>
      <c r="D1436" s="60">
        <v>24962</v>
      </c>
      <c r="E1436" s="129">
        <v>0</v>
      </c>
    </row>
    <row r="1437" spans="1:5" s="119" customFormat="1" ht="15" customHeight="1" x14ac:dyDescent="0.25">
      <c r="A1437" s="59" t="s">
        <v>14</v>
      </c>
      <c r="B1437" s="60">
        <v>0</v>
      </c>
      <c r="C1437" s="60">
        <v>945</v>
      </c>
      <c r="D1437" s="60">
        <v>945</v>
      </c>
      <c r="E1437" s="129">
        <v>0</v>
      </c>
    </row>
    <row r="1438" spans="1:5" ht="15" customHeight="1" x14ac:dyDescent="0.25">
      <c r="A1438" s="59" t="s">
        <v>48</v>
      </c>
      <c r="B1438" s="60">
        <v>0</v>
      </c>
      <c r="C1438" s="60">
        <v>945</v>
      </c>
      <c r="D1438" s="60">
        <v>945</v>
      </c>
      <c r="E1438" s="129">
        <v>0</v>
      </c>
    </row>
    <row r="1439" spans="1:5" ht="15" customHeight="1" x14ac:dyDescent="0.25">
      <c r="A1439" s="120" t="s">
        <v>119</v>
      </c>
      <c r="B1439" s="121">
        <v>0</v>
      </c>
      <c r="C1439" s="121">
        <v>1370</v>
      </c>
      <c r="D1439" s="121">
        <v>1370</v>
      </c>
      <c r="E1439" s="122">
        <v>0</v>
      </c>
    </row>
    <row r="1440" spans="1:5" s="119" customFormat="1" ht="15" customHeight="1" x14ac:dyDescent="0.25">
      <c r="A1440" s="59" t="s">
        <v>13</v>
      </c>
      <c r="B1440" s="60">
        <v>0</v>
      </c>
      <c r="C1440" s="60">
        <v>1370</v>
      </c>
      <c r="D1440" s="60">
        <v>1370</v>
      </c>
      <c r="E1440" s="129">
        <v>0</v>
      </c>
    </row>
    <row r="1441" spans="1:5" ht="15" customHeight="1" x14ac:dyDescent="0.25">
      <c r="A1441" s="59" t="s">
        <v>41</v>
      </c>
      <c r="B1441" s="60">
        <v>0</v>
      </c>
      <c r="C1441" s="60">
        <v>1370</v>
      </c>
      <c r="D1441" s="60">
        <v>1370</v>
      </c>
      <c r="E1441" s="129">
        <v>0</v>
      </c>
    </row>
    <row r="1442" spans="1:5" ht="15" customHeight="1" x14ac:dyDescent="0.25">
      <c r="A1442" s="120" t="s">
        <v>130</v>
      </c>
      <c r="B1442" s="121">
        <v>0</v>
      </c>
      <c r="C1442" s="121">
        <v>700</v>
      </c>
      <c r="D1442" s="121">
        <v>700</v>
      </c>
      <c r="E1442" s="122">
        <v>0</v>
      </c>
    </row>
    <row r="1443" spans="1:5" ht="15" customHeight="1" x14ac:dyDescent="0.25">
      <c r="A1443" s="59" t="s">
        <v>13</v>
      </c>
      <c r="B1443" s="60">
        <v>0</v>
      </c>
      <c r="C1443" s="60">
        <v>700</v>
      </c>
      <c r="D1443" s="60">
        <v>700</v>
      </c>
      <c r="E1443" s="129">
        <v>0</v>
      </c>
    </row>
    <row r="1444" spans="1:5" s="119" customFormat="1" ht="15" customHeight="1" x14ac:dyDescent="0.25">
      <c r="A1444" s="59" t="s">
        <v>41</v>
      </c>
      <c r="B1444" s="60">
        <v>0</v>
      </c>
      <c r="C1444" s="60">
        <v>700</v>
      </c>
      <c r="D1444" s="60">
        <v>700</v>
      </c>
      <c r="E1444" s="129">
        <v>0</v>
      </c>
    </row>
    <row r="1445" spans="1:5" ht="15" customHeight="1" x14ac:dyDescent="0.25">
      <c r="A1445" s="126" t="s">
        <v>320</v>
      </c>
      <c r="B1445" s="127">
        <v>115467</v>
      </c>
      <c r="C1445" s="127">
        <v>0</v>
      </c>
      <c r="D1445" s="127">
        <v>115467</v>
      </c>
      <c r="E1445" s="128">
        <v>100</v>
      </c>
    </row>
    <row r="1446" spans="1:5" ht="15" customHeight="1" x14ac:dyDescent="0.25">
      <c r="A1446" s="120" t="s">
        <v>27</v>
      </c>
      <c r="B1446" s="121">
        <v>115467</v>
      </c>
      <c r="C1446" s="121">
        <v>0</v>
      </c>
      <c r="D1446" s="121">
        <v>115467</v>
      </c>
      <c r="E1446" s="122">
        <v>100</v>
      </c>
    </row>
    <row r="1447" spans="1:5" ht="15" customHeight="1" x14ac:dyDescent="0.25">
      <c r="A1447" s="59" t="s">
        <v>13</v>
      </c>
      <c r="B1447" s="60">
        <v>7600</v>
      </c>
      <c r="C1447" s="60">
        <v>0</v>
      </c>
      <c r="D1447" s="60">
        <v>7600</v>
      </c>
      <c r="E1447" s="129">
        <v>100</v>
      </c>
    </row>
    <row r="1448" spans="1:5" ht="15" customHeight="1" x14ac:dyDescent="0.25">
      <c r="A1448" s="59" t="s">
        <v>42</v>
      </c>
      <c r="B1448" s="60">
        <v>7600</v>
      </c>
      <c r="C1448" s="60">
        <v>0</v>
      </c>
      <c r="D1448" s="60">
        <v>7600</v>
      </c>
      <c r="E1448" s="129">
        <v>100</v>
      </c>
    </row>
    <row r="1449" spans="1:5" s="119" customFormat="1" ht="15" customHeight="1" x14ac:dyDescent="0.25">
      <c r="A1449" s="59" t="s">
        <v>17</v>
      </c>
      <c r="B1449" s="60">
        <v>107867</v>
      </c>
      <c r="C1449" s="60">
        <v>0</v>
      </c>
      <c r="D1449" s="60">
        <v>107867</v>
      </c>
      <c r="E1449" s="129">
        <v>100</v>
      </c>
    </row>
    <row r="1450" spans="1:5" ht="15" customHeight="1" x14ac:dyDescent="0.25">
      <c r="A1450" s="59" t="s">
        <v>57</v>
      </c>
      <c r="B1450" s="60">
        <v>107867</v>
      </c>
      <c r="C1450" s="60">
        <v>0</v>
      </c>
      <c r="D1450" s="60">
        <v>107867</v>
      </c>
      <c r="E1450" s="129">
        <v>100</v>
      </c>
    </row>
    <row r="1451" spans="1:5" ht="15" customHeight="1" x14ac:dyDescent="0.25">
      <c r="A1451" s="126" t="s">
        <v>321</v>
      </c>
      <c r="B1451" s="127">
        <v>198180</v>
      </c>
      <c r="C1451" s="127">
        <v>0</v>
      </c>
      <c r="D1451" s="127">
        <v>198180</v>
      </c>
      <c r="E1451" s="128">
        <v>100</v>
      </c>
    </row>
    <row r="1452" spans="1:5" s="119" customFormat="1" ht="15" customHeight="1" x14ac:dyDescent="0.25">
      <c r="A1452" s="120" t="s">
        <v>27</v>
      </c>
      <c r="B1452" s="121">
        <v>165000</v>
      </c>
      <c r="C1452" s="121">
        <v>-70000</v>
      </c>
      <c r="D1452" s="121">
        <v>95000</v>
      </c>
      <c r="E1452" s="122">
        <v>57.58</v>
      </c>
    </row>
    <row r="1453" spans="1:5" ht="15" customHeight="1" x14ac:dyDescent="0.25">
      <c r="A1453" s="59" t="s">
        <v>13</v>
      </c>
      <c r="B1453" s="60">
        <v>165000</v>
      </c>
      <c r="C1453" s="60">
        <v>-165000</v>
      </c>
      <c r="D1453" s="60">
        <v>0</v>
      </c>
      <c r="E1453" s="129">
        <v>0</v>
      </c>
    </row>
    <row r="1454" spans="1:5" ht="15" customHeight="1" x14ac:dyDescent="0.25">
      <c r="A1454" s="59" t="s">
        <v>41</v>
      </c>
      <c r="B1454" s="60">
        <v>165000</v>
      </c>
      <c r="C1454" s="60">
        <v>-165000</v>
      </c>
      <c r="D1454" s="60">
        <v>0</v>
      </c>
      <c r="E1454" s="129">
        <v>0</v>
      </c>
    </row>
    <row r="1455" spans="1:5" s="119" customFormat="1" ht="15" customHeight="1" x14ac:dyDescent="0.25">
      <c r="A1455" s="59" t="s">
        <v>14</v>
      </c>
      <c r="B1455" s="60">
        <v>0</v>
      </c>
      <c r="C1455" s="60">
        <v>95000</v>
      </c>
      <c r="D1455" s="60">
        <v>95000</v>
      </c>
      <c r="E1455" s="129">
        <v>0</v>
      </c>
    </row>
    <row r="1456" spans="1:5" s="119" customFormat="1" ht="15" customHeight="1" x14ac:dyDescent="0.25">
      <c r="A1456" s="59" t="s">
        <v>47</v>
      </c>
      <c r="B1456" s="60">
        <v>0</v>
      </c>
      <c r="C1456" s="60">
        <v>95000</v>
      </c>
      <c r="D1456" s="60">
        <v>95000</v>
      </c>
      <c r="E1456" s="129">
        <v>0</v>
      </c>
    </row>
    <row r="1457" spans="1:5" s="119" customFormat="1" ht="15" customHeight="1" x14ac:dyDescent="0.25">
      <c r="A1457" s="120" t="s">
        <v>28</v>
      </c>
      <c r="B1457" s="121">
        <v>33180</v>
      </c>
      <c r="C1457" s="121">
        <v>0</v>
      </c>
      <c r="D1457" s="121">
        <v>33180</v>
      </c>
      <c r="E1457" s="122">
        <v>100</v>
      </c>
    </row>
    <row r="1458" spans="1:5" s="119" customFormat="1" ht="15" customHeight="1" x14ac:dyDescent="0.25">
      <c r="A1458" s="59" t="s">
        <v>13</v>
      </c>
      <c r="B1458" s="60">
        <v>15926</v>
      </c>
      <c r="C1458" s="60">
        <v>0</v>
      </c>
      <c r="D1458" s="60">
        <v>15926</v>
      </c>
      <c r="E1458" s="129">
        <v>100</v>
      </c>
    </row>
    <row r="1459" spans="1:5" s="119" customFormat="1" ht="15" customHeight="1" x14ac:dyDescent="0.25">
      <c r="A1459" s="59" t="s">
        <v>41</v>
      </c>
      <c r="B1459" s="60">
        <v>15926</v>
      </c>
      <c r="C1459" s="60">
        <v>0</v>
      </c>
      <c r="D1459" s="60">
        <v>15926</v>
      </c>
      <c r="E1459" s="129">
        <v>100</v>
      </c>
    </row>
    <row r="1460" spans="1:5" s="119" customFormat="1" ht="15" customHeight="1" x14ac:dyDescent="0.25">
      <c r="A1460" s="59" t="s">
        <v>14</v>
      </c>
      <c r="B1460" s="60">
        <v>17254</v>
      </c>
      <c r="C1460" s="60">
        <v>0</v>
      </c>
      <c r="D1460" s="60">
        <v>17254</v>
      </c>
      <c r="E1460" s="129">
        <v>100</v>
      </c>
    </row>
    <row r="1461" spans="1:5" ht="15" customHeight="1" x14ac:dyDescent="0.25">
      <c r="A1461" s="59" t="s">
        <v>48</v>
      </c>
      <c r="B1461" s="60">
        <v>17254</v>
      </c>
      <c r="C1461" s="60">
        <v>0</v>
      </c>
      <c r="D1461" s="60">
        <v>17254</v>
      </c>
      <c r="E1461" s="129">
        <v>100</v>
      </c>
    </row>
    <row r="1462" spans="1:5" ht="15" customHeight="1" x14ac:dyDescent="0.25">
      <c r="A1462" s="120" t="s">
        <v>31</v>
      </c>
      <c r="B1462" s="121">
        <v>0</v>
      </c>
      <c r="C1462" s="121">
        <v>70000</v>
      </c>
      <c r="D1462" s="121">
        <v>70000</v>
      </c>
      <c r="E1462" s="122">
        <v>0</v>
      </c>
    </row>
    <row r="1463" spans="1:5" ht="15" customHeight="1" x14ac:dyDescent="0.25">
      <c r="A1463" s="59" t="s">
        <v>14</v>
      </c>
      <c r="B1463" s="60">
        <v>0</v>
      </c>
      <c r="C1463" s="60">
        <v>70000</v>
      </c>
      <c r="D1463" s="60">
        <v>70000</v>
      </c>
      <c r="E1463" s="129">
        <v>0</v>
      </c>
    </row>
    <row r="1464" spans="1:5" s="119" customFormat="1" ht="15" customHeight="1" x14ac:dyDescent="0.25">
      <c r="A1464" s="59" t="s">
        <v>47</v>
      </c>
      <c r="B1464" s="60">
        <v>0</v>
      </c>
      <c r="C1464" s="60">
        <v>70000</v>
      </c>
      <c r="D1464" s="60">
        <v>70000</v>
      </c>
      <c r="E1464" s="129">
        <v>0</v>
      </c>
    </row>
    <row r="1465" spans="1:5" s="119" customFormat="1" ht="15" customHeight="1" x14ac:dyDescent="0.25">
      <c r="A1465" s="59"/>
      <c r="B1465" s="60"/>
      <c r="C1465" s="60"/>
      <c r="D1465" s="60"/>
      <c r="E1465" s="129"/>
    </row>
    <row r="1466" spans="1:5" s="119" customFormat="1" ht="15" customHeight="1" x14ac:dyDescent="0.25">
      <c r="A1466" s="59"/>
      <c r="B1466" s="60"/>
      <c r="C1466" s="60"/>
      <c r="D1466" s="60"/>
      <c r="E1466" s="129"/>
    </row>
    <row r="1467" spans="1:5" ht="15" customHeight="1" x14ac:dyDescent="0.25">
      <c r="A1467" s="113" t="s">
        <v>322</v>
      </c>
      <c r="B1467" s="114">
        <v>537792</v>
      </c>
      <c r="C1467" s="114">
        <v>376346</v>
      </c>
      <c r="D1467" s="114">
        <v>914138</v>
      </c>
      <c r="E1467" s="115">
        <v>169.98</v>
      </c>
    </row>
    <row r="1468" spans="1:5" ht="15" customHeight="1" x14ac:dyDescent="0.25">
      <c r="A1468" s="116" t="s">
        <v>323</v>
      </c>
      <c r="B1468" s="117">
        <v>102436</v>
      </c>
      <c r="C1468" s="117">
        <v>305882</v>
      </c>
      <c r="D1468" s="117">
        <v>408318</v>
      </c>
      <c r="E1468" s="118">
        <v>398.61</v>
      </c>
    </row>
    <row r="1469" spans="1:5" s="119" customFormat="1" ht="15" customHeight="1" x14ac:dyDescent="0.25">
      <c r="A1469" s="120" t="s">
        <v>27</v>
      </c>
      <c r="B1469" s="121">
        <v>102436</v>
      </c>
      <c r="C1469" s="121">
        <v>149570</v>
      </c>
      <c r="D1469" s="121">
        <v>252006</v>
      </c>
      <c r="E1469" s="122">
        <v>246.01</v>
      </c>
    </row>
    <row r="1470" spans="1:5" ht="15" customHeight="1" x14ac:dyDescent="0.25">
      <c r="A1470" s="120" t="s">
        <v>49</v>
      </c>
      <c r="B1470" s="121">
        <v>0</v>
      </c>
      <c r="C1470" s="121">
        <v>156312</v>
      </c>
      <c r="D1470" s="121">
        <v>156312</v>
      </c>
      <c r="E1470" s="122">
        <v>0</v>
      </c>
    </row>
    <row r="1471" spans="1:5" s="119" customFormat="1" ht="15" customHeight="1" x14ac:dyDescent="0.25">
      <c r="A1471" s="120"/>
      <c r="B1471" s="121"/>
      <c r="C1471" s="121"/>
      <c r="D1471" s="121"/>
      <c r="E1471" s="122"/>
    </row>
    <row r="1472" spans="1:5" ht="15" customHeight="1" x14ac:dyDescent="0.25">
      <c r="A1472" s="123" t="s">
        <v>155</v>
      </c>
      <c r="B1472" s="124">
        <v>102436</v>
      </c>
      <c r="C1472" s="124">
        <v>305882</v>
      </c>
      <c r="D1472" s="124">
        <v>408318</v>
      </c>
      <c r="E1472" s="125">
        <v>398.61</v>
      </c>
    </row>
    <row r="1473" spans="1:5" ht="15" customHeight="1" x14ac:dyDescent="0.25">
      <c r="A1473" s="126" t="s">
        <v>156</v>
      </c>
      <c r="B1473" s="127">
        <v>47586</v>
      </c>
      <c r="C1473" s="127">
        <v>0</v>
      </c>
      <c r="D1473" s="127">
        <v>47586</v>
      </c>
      <c r="E1473" s="128">
        <v>100</v>
      </c>
    </row>
    <row r="1474" spans="1:5" ht="15" customHeight="1" x14ac:dyDescent="0.25">
      <c r="A1474" s="120" t="s">
        <v>27</v>
      </c>
      <c r="B1474" s="121">
        <v>47586</v>
      </c>
      <c r="C1474" s="121">
        <v>0</v>
      </c>
      <c r="D1474" s="121">
        <v>47586</v>
      </c>
      <c r="E1474" s="122">
        <v>100</v>
      </c>
    </row>
    <row r="1475" spans="1:5" ht="15" customHeight="1" x14ac:dyDescent="0.25">
      <c r="A1475" s="59" t="s">
        <v>13</v>
      </c>
      <c r="B1475" s="60">
        <v>47586</v>
      </c>
      <c r="C1475" s="60">
        <v>0</v>
      </c>
      <c r="D1475" s="60">
        <v>47586</v>
      </c>
      <c r="E1475" s="129">
        <v>100</v>
      </c>
    </row>
    <row r="1476" spans="1:5" s="119" customFormat="1" ht="15" customHeight="1" x14ac:dyDescent="0.25">
      <c r="A1476" s="59" t="s">
        <v>40</v>
      </c>
      <c r="B1476" s="60">
        <v>32856</v>
      </c>
      <c r="C1476" s="60">
        <v>0</v>
      </c>
      <c r="D1476" s="60">
        <v>32856</v>
      </c>
      <c r="E1476" s="129">
        <v>100</v>
      </c>
    </row>
    <row r="1477" spans="1:5" ht="15" customHeight="1" x14ac:dyDescent="0.25">
      <c r="A1477" s="59" t="s">
        <v>41</v>
      </c>
      <c r="B1477" s="60">
        <v>14730</v>
      </c>
      <c r="C1477" s="60">
        <v>0</v>
      </c>
      <c r="D1477" s="60">
        <v>14730</v>
      </c>
      <c r="E1477" s="129">
        <v>100</v>
      </c>
    </row>
    <row r="1478" spans="1:5" ht="15" customHeight="1" x14ac:dyDescent="0.25">
      <c r="A1478" s="126" t="s">
        <v>324</v>
      </c>
      <c r="B1478" s="127">
        <v>54850</v>
      </c>
      <c r="C1478" s="127">
        <v>105132</v>
      </c>
      <c r="D1478" s="127">
        <v>159982</v>
      </c>
      <c r="E1478" s="128">
        <v>291.67</v>
      </c>
    </row>
    <row r="1479" spans="1:5" ht="15" customHeight="1" x14ac:dyDescent="0.25">
      <c r="A1479" s="120" t="s">
        <v>27</v>
      </c>
      <c r="B1479" s="121">
        <v>54850</v>
      </c>
      <c r="C1479" s="121">
        <v>105132</v>
      </c>
      <c r="D1479" s="121">
        <v>159982</v>
      </c>
      <c r="E1479" s="122">
        <v>291.67</v>
      </c>
    </row>
    <row r="1480" spans="1:5" s="119" customFormat="1" ht="15" customHeight="1" x14ac:dyDescent="0.25">
      <c r="A1480" s="59" t="s">
        <v>13</v>
      </c>
      <c r="B1480" s="60">
        <v>54850</v>
      </c>
      <c r="C1480" s="60">
        <v>105132</v>
      </c>
      <c r="D1480" s="60">
        <v>159982</v>
      </c>
      <c r="E1480" s="129">
        <v>291.67</v>
      </c>
    </row>
    <row r="1481" spans="1:5" ht="15" customHeight="1" x14ac:dyDescent="0.25">
      <c r="A1481" s="59" t="s">
        <v>41</v>
      </c>
      <c r="B1481" s="60">
        <v>54850</v>
      </c>
      <c r="C1481" s="60">
        <v>105132</v>
      </c>
      <c r="D1481" s="60">
        <v>159982</v>
      </c>
      <c r="E1481" s="129">
        <v>291.67</v>
      </c>
    </row>
    <row r="1482" spans="1:5" ht="15" customHeight="1" x14ac:dyDescent="0.25">
      <c r="A1482" s="126" t="s">
        <v>325</v>
      </c>
      <c r="B1482" s="127">
        <v>0</v>
      </c>
      <c r="C1482" s="127">
        <v>200750</v>
      </c>
      <c r="D1482" s="127">
        <v>200750</v>
      </c>
      <c r="E1482" s="128">
        <v>0</v>
      </c>
    </row>
    <row r="1483" spans="1:5" ht="15" customHeight="1" x14ac:dyDescent="0.25">
      <c r="A1483" s="120" t="s">
        <v>27</v>
      </c>
      <c r="B1483" s="121">
        <v>0</v>
      </c>
      <c r="C1483" s="121">
        <v>44438</v>
      </c>
      <c r="D1483" s="121">
        <v>44438</v>
      </c>
      <c r="E1483" s="122">
        <v>0</v>
      </c>
    </row>
    <row r="1484" spans="1:5" s="119" customFormat="1" ht="15" customHeight="1" x14ac:dyDescent="0.25">
      <c r="A1484" s="59" t="s">
        <v>13</v>
      </c>
      <c r="B1484" s="60">
        <v>0</v>
      </c>
      <c r="C1484" s="60">
        <v>44438</v>
      </c>
      <c r="D1484" s="60">
        <v>44438</v>
      </c>
      <c r="E1484" s="129">
        <v>0</v>
      </c>
    </row>
    <row r="1485" spans="1:5" ht="15" customHeight="1" x14ac:dyDescent="0.25">
      <c r="A1485" s="59" t="s">
        <v>41</v>
      </c>
      <c r="B1485" s="60">
        <v>0</v>
      </c>
      <c r="C1485" s="60">
        <v>44438</v>
      </c>
      <c r="D1485" s="60">
        <v>44438</v>
      </c>
      <c r="E1485" s="129">
        <v>0</v>
      </c>
    </row>
    <row r="1486" spans="1:5" ht="15" customHeight="1" x14ac:dyDescent="0.25">
      <c r="A1486" s="120" t="s">
        <v>49</v>
      </c>
      <c r="B1486" s="121">
        <v>0</v>
      </c>
      <c r="C1486" s="121">
        <v>156312</v>
      </c>
      <c r="D1486" s="121">
        <v>156312</v>
      </c>
      <c r="E1486" s="122">
        <v>0</v>
      </c>
    </row>
    <row r="1487" spans="1:5" ht="15" customHeight="1" x14ac:dyDescent="0.25">
      <c r="A1487" s="59" t="s">
        <v>14</v>
      </c>
      <c r="B1487" s="60">
        <v>0</v>
      </c>
      <c r="C1487" s="60">
        <v>156312</v>
      </c>
      <c r="D1487" s="60">
        <v>156312</v>
      </c>
      <c r="E1487" s="129">
        <v>0</v>
      </c>
    </row>
    <row r="1488" spans="1:5" ht="15" customHeight="1" x14ac:dyDescent="0.25">
      <c r="A1488" s="59" t="s">
        <v>48</v>
      </c>
      <c r="B1488" s="60">
        <v>0</v>
      </c>
      <c r="C1488" s="60">
        <v>156312</v>
      </c>
      <c r="D1488" s="60">
        <v>156312</v>
      </c>
      <c r="E1488" s="129">
        <v>0</v>
      </c>
    </row>
    <row r="1489" spans="1:5" s="119" customFormat="1" ht="15" customHeight="1" x14ac:dyDescent="0.25">
      <c r="A1489" s="59"/>
      <c r="B1489" s="60"/>
      <c r="C1489" s="60"/>
      <c r="D1489" s="60"/>
      <c r="E1489" s="129"/>
    </row>
    <row r="1490" spans="1:5" ht="15" customHeight="1" x14ac:dyDescent="0.25">
      <c r="A1490" s="116" t="s">
        <v>326</v>
      </c>
      <c r="B1490" s="117">
        <v>435356</v>
      </c>
      <c r="C1490" s="117">
        <v>70464</v>
      </c>
      <c r="D1490" s="117">
        <v>505820</v>
      </c>
      <c r="E1490" s="118">
        <v>116.19</v>
      </c>
    </row>
    <row r="1491" spans="1:5" ht="15" customHeight="1" x14ac:dyDescent="0.25">
      <c r="A1491" s="120" t="s">
        <v>27</v>
      </c>
      <c r="B1491" s="121">
        <v>417132</v>
      </c>
      <c r="C1491" s="121">
        <v>34430</v>
      </c>
      <c r="D1491" s="121">
        <v>451562</v>
      </c>
      <c r="E1491" s="122">
        <v>108.25</v>
      </c>
    </row>
    <row r="1492" spans="1:5" ht="15" customHeight="1" x14ac:dyDescent="0.25">
      <c r="A1492" s="120" t="s">
        <v>36</v>
      </c>
      <c r="B1492" s="121">
        <v>15570</v>
      </c>
      <c r="C1492" s="121">
        <v>134</v>
      </c>
      <c r="D1492" s="121">
        <v>15704</v>
      </c>
      <c r="E1492" s="122">
        <v>100.86</v>
      </c>
    </row>
    <row r="1493" spans="1:5" ht="15" customHeight="1" x14ac:dyDescent="0.25">
      <c r="A1493" s="120" t="s">
        <v>31</v>
      </c>
      <c r="B1493" s="121">
        <v>2654</v>
      </c>
      <c r="C1493" s="121">
        <v>35900</v>
      </c>
      <c r="D1493" s="121">
        <v>38554</v>
      </c>
      <c r="E1493" s="122">
        <v>1452.68</v>
      </c>
    </row>
    <row r="1494" spans="1:5" s="119" customFormat="1" ht="15" customHeight="1" x14ac:dyDescent="0.25">
      <c r="A1494" s="120"/>
      <c r="B1494" s="121"/>
      <c r="C1494" s="121"/>
      <c r="D1494" s="121"/>
      <c r="E1494" s="122"/>
    </row>
    <row r="1495" spans="1:5" ht="15" customHeight="1" x14ac:dyDescent="0.25">
      <c r="A1495" s="123" t="s">
        <v>327</v>
      </c>
      <c r="B1495" s="124">
        <v>435356</v>
      </c>
      <c r="C1495" s="124">
        <v>70464</v>
      </c>
      <c r="D1495" s="124">
        <v>505820</v>
      </c>
      <c r="E1495" s="125">
        <v>116.19</v>
      </c>
    </row>
    <row r="1496" spans="1:5" ht="15" customHeight="1" x14ac:dyDescent="0.25">
      <c r="A1496" s="126" t="s">
        <v>328</v>
      </c>
      <c r="B1496" s="127">
        <v>435356</v>
      </c>
      <c r="C1496" s="127">
        <v>70464</v>
      </c>
      <c r="D1496" s="127">
        <v>505820</v>
      </c>
      <c r="E1496" s="128">
        <v>116.19</v>
      </c>
    </row>
    <row r="1497" spans="1:5" ht="15" customHeight="1" x14ac:dyDescent="0.25">
      <c r="A1497" s="120" t="s">
        <v>27</v>
      </c>
      <c r="B1497" s="121">
        <v>417132</v>
      </c>
      <c r="C1497" s="121">
        <v>34430</v>
      </c>
      <c r="D1497" s="121">
        <v>451562</v>
      </c>
      <c r="E1497" s="122">
        <v>108.25</v>
      </c>
    </row>
    <row r="1498" spans="1:5" s="119" customFormat="1" ht="15" customHeight="1" x14ac:dyDescent="0.25">
      <c r="A1498" s="59" t="s">
        <v>13</v>
      </c>
      <c r="B1498" s="60">
        <v>409628</v>
      </c>
      <c r="C1498" s="60">
        <v>34430</v>
      </c>
      <c r="D1498" s="60">
        <v>444058</v>
      </c>
      <c r="E1498" s="129">
        <v>108.41</v>
      </c>
    </row>
    <row r="1499" spans="1:5" ht="15" customHeight="1" x14ac:dyDescent="0.25">
      <c r="A1499" s="59" t="s">
        <v>40</v>
      </c>
      <c r="B1499" s="60">
        <v>312390</v>
      </c>
      <c r="C1499" s="60">
        <v>4430</v>
      </c>
      <c r="D1499" s="60">
        <v>316820</v>
      </c>
      <c r="E1499" s="129">
        <v>101.42</v>
      </c>
    </row>
    <row r="1500" spans="1:5" ht="15" customHeight="1" x14ac:dyDescent="0.25">
      <c r="A1500" s="59" t="s">
        <v>41</v>
      </c>
      <c r="B1500" s="60">
        <v>96176</v>
      </c>
      <c r="C1500" s="60">
        <v>30000</v>
      </c>
      <c r="D1500" s="60">
        <v>126176</v>
      </c>
      <c r="E1500" s="129">
        <v>131.19</v>
      </c>
    </row>
    <row r="1501" spans="1:5" ht="15" customHeight="1" x14ac:dyDescent="0.25">
      <c r="A1501" s="59" t="s">
        <v>42</v>
      </c>
      <c r="B1501" s="60">
        <v>1062</v>
      </c>
      <c r="C1501" s="60">
        <v>0</v>
      </c>
      <c r="D1501" s="60">
        <v>1062</v>
      </c>
      <c r="E1501" s="129">
        <v>100</v>
      </c>
    </row>
    <row r="1502" spans="1:5" ht="15" customHeight="1" x14ac:dyDescent="0.25">
      <c r="A1502" s="59" t="s">
        <v>14</v>
      </c>
      <c r="B1502" s="60">
        <v>7504</v>
      </c>
      <c r="C1502" s="60">
        <v>0</v>
      </c>
      <c r="D1502" s="60">
        <v>7504</v>
      </c>
      <c r="E1502" s="129">
        <v>100</v>
      </c>
    </row>
    <row r="1503" spans="1:5" ht="15" customHeight="1" x14ac:dyDescent="0.25">
      <c r="A1503" s="59" t="s">
        <v>47</v>
      </c>
      <c r="B1503" s="60">
        <v>2654</v>
      </c>
      <c r="C1503" s="60">
        <v>0</v>
      </c>
      <c r="D1503" s="60">
        <v>2654</v>
      </c>
      <c r="E1503" s="129">
        <v>100</v>
      </c>
    </row>
    <row r="1504" spans="1:5" ht="15" customHeight="1" x14ac:dyDescent="0.25">
      <c r="A1504" s="59" t="s">
        <v>48</v>
      </c>
      <c r="B1504" s="60">
        <v>4850</v>
      </c>
      <c r="C1504" s="60">
        <v>0</v>
      </c>
      <c r="D1504" s="60">
        <v>4850</v>
      </c>
      <c r="E1504" s="129">
        <v>100</v>
      </c>
    </row>
    <row r="1505" spans="1:5" s="119" customFormat="1" ht="15" customHeight="1" x14ac:dyDescent="0.25">
      <c r="A1505" s="120" t="s">
        <v>36</v>
      </c>
      <c r="B1505" s="121">
        <v>15570</v>
      </c>
      <c r="C1505" s="121">
        <v>134</v>
      </c>
      <c r="D1505" s="121">
        <v>15704</v>
      </c>
      <c r="E1505" s="122">
        <v>100.86</v>
      </c>
    </row>
    <row r="1506" spans="1:5" s="119" customFormat="1" ht="15" customHeight="1" x14ac:dyDescent="0.25">
      <c r="A1506" s="59" t="s">
        <v>13</v>
      </c>
      <c r="B1506" s="60">
        <v>15570</v>
      </c>
      <c r="C1506" s="60">
        <v>134</v>
      </c>
      <c r="D1506" s="60">
        <v>15704</v>
      </c>
      <c r="E1506" s="129">
        <v>100.86</v>
      </c>
    </row>
    <row r="1507" spans="1:5" s="119" customFormat="1" ht="15" customHeight="1" x14ac:dyDescent="0.25">
      <c r="A1507" s="59" t="s">
        <v>40</v>
      </c>
      <c r="B1507" s="60">
        <v>15550</v>
      </c>
      <c r="C1507" s="60">
        <v>0</v>
      </c>
      <c r="D1507" s="60">
        <v>15550</v>
      </c>
      <c r="E1507" s="129">
        <v>100</v>
      </c>
    </row>
    <row r="1508" spans="1:5" ht="15" customHeight="1" x14ac:dyDescent="0.25">
      <c r="A1508" s="59" t="s">
        <v>41</v>
      </c>
      <c r="B1508" s="60">
        <v>20</v>
      </c>
      <c r="C1508" s="60">
        <v>0</v>
      </c>
      <c r="D1508" s="60">
        <v>20</v>
      </c>
      <c r="E1508" s="129">
        <v>100</v>
      </c>
    </row>
    <row r="1509" spans="1:5" ht="15" customHeight="1" x14ac:dyDescent="0.25">
      <c r="A1509" s="59" t="s">
        <v>42</v>
      </c>
      <c r="B1509" s="60">
        <v>0</v>
      </c>
      <c r="C1509" s="60">
        <v>134</v>
      </c>
      <c r="D1509" s="60">
        <v>134</v>
      </c>
      <c r="E1509" s="129">
        <v>0</v>
      </c>
    </row>
    <row r="1510" spans="1:5" ht="15" customHeight="1" x14ac:dyDescent="0.25">
      <c r="A1510" s="120" t="s">
        <v>31</v>
      </c>
      <c r="B1510" s="121">
        <v>2654</v>
      </c>
      <c r="C1510" s="121">
        <v>35900</v>
      </c>
      <c r="D1510" s="121">
        <v>38554</v>
      </c>
      <c r="E1510" s="122">
        <v>1452.68</v>
      </c>
    </row>
    <row r="1511" spans="1:5" ht="15" customHeight="1" x14ac:dyDescent="0.25">
      <c r="A1511" s="59" t="s">
        <v>13</v>
      </c>
      <c r="B1511" s="60">
        <v>0</v>
      </c>
      <c r="C1511" s="60">
        <v>30900</v>
      </c>
      <c r="D1511" s="60">
        <v>30900</v>
      </c>
      <c r="E1511" s="129">
        <v>0</v>
      </c>
    </row>
    <row r="1512" spans="1:5" ht="15" customHeight="1" x14ac:dyDescent="0.25">
      <c r="A1512" s="59" t="s">
        <v>41</v>
      </c>
      <c r="B1512" s="60">
        <v>0</v>
      </c>
      <c r="C1512" s="60">
        <v>30900</v>
      </c>
      <c r="D1512" s="60">
        <v>30900</v>
      </c>
      <c r="E1512" s="129">
        <v>0</v>
      </c>
    </row>
    <row r="1513" spans="1:5" s="119" customFormat="1" ht="15" customHeight="1" x14ac:dyDescent="0.25">
      <c r="A1513" s="59" t="s">
        <v>14</v>
      </c>
      <c r="B1513" s="60">
        <v>2654</v>
      </c>
      <c r="C1513" s="60">
        <v>5000</v>
      </c>
      <c r="D1513" s="60">
        <v>7654</v>
      </c>
      <c r="E1513" s="129">
        <v>288.39</v>
      </c>
    </row>
    <row r="1514" spans="1:5" ht="15" customHeight="1" x14ac:dyDescent="0.25">
      <c r="A1514" s="59" t="s">
        <v>47</v>
      </c>
      <c r="B1514" s="60">
        <v>1327</v>
      </c>
      <c r="C1514" s="60">
        <v>0</v>
      </c>
      <c r="D1514" s="60">
        <v>1327</v>
      </c>
      <c r="E1514" s="129">
        <v>100</v>
      </c>
    </row>
    <row r="1515" spans="1:5" ht="15" customHeight="1" x14ac:dyDescent="0.25">
      <c r="A1515" s="59" t="s">
        <v>48</v>
      </c>
      <c r="B1515" s="60">
        <v>1327</v>
      </c>
      <c r="C1515" s="60">
        <v>5000</v>
      </c>
      <c r="D1515" s="60">
        <v>6327</v>
      </c>
      <c r="E1515" s="129">
        <v>476.79</v>
      </c>
    </row>
    <row r="1516" spans="1:5" ht="15" customHeight="1" x14ac:dyDescent="0.25">
      <c r="A1516" s="59"/>
      <c r="B1516" s="60"/>
      <c r="C1516" s="60"/>
      <c r="D1516" s="60"/>
      <c r="E1516" s="129"/>
    </row>
    <row r="1517" spans="1:5" ht="15" customHeight="1" x14ac:dyDescent="0.25">
      <c r="A1517" s="59"/>
      <c r="B1517" s="60"/>
      <c r="C1517" s="60"/>
      <c r="D1517" s="60"/>
      <c r="E1517" s="129"/>
    </row>
    <row r="1518" spans="1:5" ht="15" customHeight="1" x14ac:dyDescent="0.25">
      <c r="A1518" s="113" t="s">
        <v>329</v>
      </c>
      <c r="B1518" s="114">
        <v>3800157</v>
      </c>
      <c r="C1518" s="114">
        <v>762529</v>
      </c>
      <c r="D1518" s="114">
        <v>4562686</v>
      </c>
      <c r="E1518" s="115">
        <v>120.07</v>
      </c>
    </row>
    <row r="1519" spans="1:5" ht="15" customHeight="1" x14ac:dyDescent="0.25">
      <c r="A1519" s="116" t="s">
        <v>330</v>
      </c>
      <c r="B1519" s="117">
        <v>2985936</v>
      </c>
      <c r="C1519" s="117">
        <v>553564</v>
      </c>
      <c r="D1519" s="117">
        <v>3539500</v>
      </c>
      <c r="E1519" s="118">
        <v>118.54</v>
      </c>
    </row>
    <row r="1520" spans="1:5" ht="15" customHeight="1" x14ac:dyDescent="0.25">
      <c r="A1520" s="120" t="s">
        <v>27</v>
      </c>
      <c r="B1520" s="121">
        <v>2925387</v>
      </c>
      <c r="C1520" s="121">
        <v>-11019</v>
      </c>
      <c r="D1520" s="121">
        <v>2914368</v>
      </c>
      <c r="E1520" s="122">
        <v>99.62</v>
      </c>
    </row>
    <row r="1521" spans="1:5" ht="15" customHeight="1" x14ac:dyDescent="0.25">
      <c r="A1521" s="120" t="s">
        <v>30</v>
      </c>
      <c r="B1521" s="121">
        <v>53913</v>
      </c>
      <c r="C1521" s="121">
        <v>530083</v>
      </c>
      <c r="D1521" s="121">
        <v>583996</v>
      </c>
      <c r="E1521" s="122">
        <v>1083.22</v>
      </c>
    </row>
    <row r="1522" spans="1:5" ht="15" customHeight="1" x14ac:dyDescent="0.25">
      <c r="A1522" s="120" t="s">
        <v>31</v>
      </c>
      <c r="B1522" s="121">
        <v>6636</v>
      </c>
      <c r="C1522" s="121">
        <v>34500</v>
      </c>
      <c r="D1522" s="121">
        <v>41136</v>
      </c>
      <c r="E1522" s="122">
        <v>619.89</v>
      </c>
    </row>
    <row r="1523" spans="1:5" ht="15" customHeight="1" x14ac:dyDescent="0.25">
      <c r="A1523" s="120"/>
      <c r="B1523" s="121"/>
      <c r="C1523" s="121"/>
      <c r="D1523" s="121"/>
      <c r="E1523" s="122"/>
    </row>
    <row r="1524" spans="1:5" ht="15" customHeight="1" x14ac:dyDescent="0.25">
      <c r="A1524" s="123" t="s">
        <v>155</v>
      </c>
      <c r="B1524" s="124">
        <v>54204</v>
      </c>
      <c r="C1524" s="124">
        <v>22894</v>
      </c>
      <c r="D1524" s="124">
        <v>77098</v>
      </c>
      <c r="E1524" s="125">
        <v>142.24</v>
      </c>
    </row>
    <row r="1525" spans="1:5" s="119" customFormat="1" ht="15" customHeight="1" x14ac:dyDescent="0.25">
      <c r="A1525" s="126" t="s">
        <v>156</v>
      </c>
      <c r="B1525" s="127">
        <v>54204</v>
      </c>
      <c r="C1525" s="127">
        <v>22894</v>
      </c>
      <c r="D1525" s="127">
        <v>77098</v>
      </c>
      <c r="E1525" s="128">
        <v>142.24</v>
      </c>
    </row>
    <row r="1526" spans="1:5" ht="15" customHeight="1" x14ac:dyDescent="0.25">
      <c r="A1526" s="120" t="s">
        <v>27</v>
      </c>
      <c r="B1526" s="121">
        <v>50062</v>
      </c>
      <c r="C1526" s="121">
        <v>27036</v>
      </c>
      <c r="D1526" s="121">
        <v>77098</v>
      </c>
      <c r="E1526" s="122">
        <v>154.01</v>
      </c>
    </row>
    <row r="1527" spans="1:5" ht="15" customHeight="1" x14ac:dyDescent="0.25">
      <c r="A1527" s="59" t="s">
        <v>13</v>
      </c>
      <c r="B1527" s="60">
        <v>45062</v>
      </c>
      <c r="C1527" s="60">
        <v>7036</v>
      </c>
      <c r="D1527" s="60">
        <v>52098</v>
      </c>
      <c r="E1527" s="129">
        <v>115.61</v>
      </c>
    </row>
    <row r="1528" spans="1:5" ht="15" customHeight="1" x14ac:dyDescent="0.25">
      <c r="A1528" s="59" t="s">
        <v>40</v>
      </c>
      <c r="B1528" s="60">
        <v>21890</v>
      </c>
      <c r="C1528" s="60">
        <v>0</v>
      </c>
      <c r="D1528" s="60">
        <v>21890</v>
      </c>
      <c r="E1528" s="129">
        <v>100</v>
      </c>
    </row>
    <row r="1529" spans="1:5" ht="15" customHeight="1" x14ac:dyDescent="0.25">
      <c r="A1529" s="59" t="s">
        <v>41</v>
      </c>
      <c r="B1529" s="60">
        <v>20518</v>
      </c>
      <c r="C1529" s="60">
        <v>7036</v>
      </c>
      <c r="D1529" s="60">
        <v>27554</v>
      </c>
      <c r="E1529" s="129">
        <v>134.29</v>
      </c>
    </row>
    <row r="1530" spans="1:5" ht="15" customHeight="1" x14ac:dyDescent="0.25">
      <c r="A1530" s="59" t="s">
        <v>45</v>
      </c>
      <c r="B1530" s="60">
        <v>2654</v>
      </c>
      <c r="C1530" s="60">
        <v>0</v>
      </c>
      <c r="D1530" s="60">
        <v>2654</v>
      </c>
      <c r="E1530" s="129">
        <v>100</v>
      </c>
    </row>
    <row r="1531" spans="1:5" s="119" customFormat="1" ht="15" customHeight="1" x14ac:dyDescent="0.25">
      <c r="A1531" s="59" t="s">
        <v>14</v>
      </c>
      <c r="B1531" s="60">
        <v>5000</v>
      </c>
      <c r="C1531" s="60">
        <v>20000</v>
      </c>
      <c r="D1531" s="60">
        <v>25000</v>
      </c>
      <c r="E1531" s="129">
        <v>500</v>
      </c>
    </row>
    <row r="1532" spans="1:5" ht="15" customHeight="1" x14ac:dyDescent="0.25">
      <c r="A1532" s="59" t="s">
        <v>48</v>
      </c>
      <c r="B1532" s="60">
        <v>5000</v>
      </c>
      <c r="C1532" s="60">
        <v>20000</v>
      </c>
      <c r="D1532" s="60">
        <v>25000</v>
      </c>
      <c r="E1532" s="129">
        <v>500</v>
      </c>
    </row>
    <row r="1533" spans="1:5" ht="15" customHeight="1" x14ac:dyDescent="0.25">
      <c r="A1533" s="120" t="s">
        <v>30</v>
      </c>
      <c r="B1533" s="121">
        <v>4142</v>
      </c>
      <c r="C1533" s="121">
        <v>-4142</v>
      </c>
      <c r="D1533" s="121">
        <v>0</v>
      </c>
      <c r="E1533" s="122">
        <v>0</v>
      </c>
    </row>
    <row r="1534" spans="1:5" ht="15" customHeight="1" x14ac:dyDescent="0.25">
      <c r="A1534" s="59" t="s">
        <v>14</v>
      </c>
      <c r="B1534" s="60">
        <v>4142</v>
      </c>
      <c r="C1534" s="60">
        <v>-4142</v>
      </c>
      <c r="D1534" s="60">
        <v>0</v>
      </c>
      <c r="E1534" s="129">
        <v>0</v>
      </c>
    </row>
    <row r="1535" spans="1:5" s="119" customFormat="1" ht="15" customHeight="1" x14ac:dyDescent="0.25">
      <c r="A1535" s="59" t="s">
        <v>48</v>
      </c>
      <c r="B1535" s="60">
        <v>4142</v>
      </c>
      <c r="C1535" s="60">
        <v>-4142</v>
      </c>
      <c r="D1535" s="60">
        <v>0</v>
      </c>
      <c r="E1535" s="129">
        <v>0</v>
      </c>
    </row>
    <row r="1536" spans="1:5" ht="15" customHeight="1" x14ac:dyDescent="0.25">
      <c r="A1536" s="123" t="s">
        <v>331</v>
      </c>
      <c r="B1536" s="124">
        <v>191702</v>
      </c>
      <c r="C1536" s="124">
        <v>0</v>
      </c>
      <c r="D1536" s="124">
        <v>191702</v>
      </c>
      <c r="E1536" s="125">
        <v>100</v>
      </c>
    </row>
    <row r="1537" spans="1:5" ht="15" customHeight="1" x14ac:dyDescent="0.25">
      <c r="A1537" s="126" t="s">
        <v>332</v>
      </c>
      <c r="B1537" s="127">
        <v>141702</v>
      </c>
      <c r="C1537" s="127">
        <v>0</v>
      </c>
      <c r="D1537" s="127">
        <v>141702</v>
      </c>
      <c r="E1537" s="128">
        <v>100</v>
      </c>
    </row>
    <row r="1538" spans="1:5" ht="15" customHeight="1" x14ac:dyDescent="0.25">
      <c r="A1538" s="120" t="s">
        <v>27</v>
      </c>
      <c r="B1538" s="121">
        <v>141702</v>
      </c>
      <c r="C1538" s="121">
        <v>0</v>
      </c>
      <c r="D1538" s="121">
        <v>141702</v>
      </c>
      <c r="E1538" s="122">
        <v>100</v>
      </c>
    </row>
    <row r="1539" spans="1:5" ht="15" customHeight="1" x14ac:dyDescent="0.25">
      <c r="A1539" s="59" t="s">
        <v>13</v>
      </c>
      <c r="B1539" s="60">
        <v>141702</v>
      </c>
      <c r="C1539" s="60">
        <v>0</v>
      </c>
      <c r="D1539" s="60">
        <v>141702</v>
      </c>
      <c r="E1539" s="129">
        <v>100</v>
      </c>
    </row>
    <row r="1540" spans="1:5" s="119" customFormat="1" ht="15" customHeight="1" x14ac:dyDescent="0.25">
      <c r="A1540" s="59" t="s">
        <v>41</v>
      </c>
      <c r="B1540" s="60">
        <v>30000</v>
      </c>
      <c r="C1540" s="60">
        <v>0</v>
      </c>
      <c r="D1540" s="60">
        <v>30000</v>
      </c>
      <c r="E1540" s="129">
        <v>100</v>
      </c>
    </row>
    <row r="1541" spans="1:5" ht="15" customHeight="1" x14ac:dyDescent="0.25">
      <c r="A1541" s="59" t="s">
        <v>45</v>
      </c>
      <c r="B1541" s="60">
        <v>111702</v>
      </c>
      <c r="C1541" s="60">
        <v>0</v>
      </c>
      <c r="D1541" s="60">
        <v>111702</v>
      </c>
      <c r="E1541" s="129">
        <v>100</v>
      </c>
    </row>
    <row r="1542" spans="1:5" ht="15" customHeight="1" x14ac:dyDescent="0.25">
      <c r="A1542" s="126" t="s">
        <v>333</v>
      </c>
      <c r="B1542" s="127">
        <v>50000</v>
      </c>
      <c r="C1542" s="127">
        <v>0</v>
      </c>
      <c r="D1542" s="127">
        <v>50000</v>
      </c>
      <c r="E1542" s="128">
        <v>100</v>
      </c>
    </row>
    <row r="1543" spans="1:5" ht="15" customHeight="1" x14ac:dyDescent="0.25">
      <c r="A1543" s="120" t="s">
        <v>27</v>
      </c>
      <c r="B1543" s="121">
        <v>50000</v>
      </c>
      <c r="C1543" s="121">
        <v>0</v>
      </c>
      <c r="D1543" s="121">
        <v>50000</v>
      </c>
      <c r="E1543" s="122">
        <v>100</v>
      </c>
    </row>
    <row r="1544" spans="1:5" ht="15" customHeight="1" x14ac:dyDescent="0.25">
      <c r="A1544" s="59" t="s">
        <v>17</v>
      </c>
      <c r="B1544" s="60">
        <v>50000</v>
      </c>
      <c r="C1544" s="60">
        <v>0</v>
      </c>
      <c r="D1544" s="60">
        <v>50000</v>
      </c>
      <c r="E1544" s="129">
        <v>100</v>
      </c>
    </row>
    <row r="1545" spans="1:5" ht="15" customHeight="1" x14ac:dyDescent="0.25">
      <c r="A1545" s="59" t="s">
        <v>56</v>
      </c>
      <c r="B1545" s="60">
        <v>50000</v>
      </c>
      <c r="C1545" s="60">
        <v>0</v>
      </c>
      <c r="D1545" s="60">
        <v>50000</v>
      </c>
      <c r="E1545" s="129">
        <v>100</v>
      </c>
    </row>
    <row r="1546" spans="1:5" s="119" customFormat="1" ht="15" customHeight="1" x14ac:dyDescent="0.25">
      <c r="A1546" s="123" t="s">
        <v>334</v>
      </c>
      <c r="B1546" s="124">
        <v>6636</v>
      </c>
      <c r="C1546" s="124">
        <v>0</v>
      </c>
      <c r="D1546" s="124">
        <v>6636</v>
      </c>
      <c r="E1546" s="125">
        <v>100</v>
      </c>
    </row>
    <row r="1547" spans="1:5" s="119" customFormat="1" ht="15" customHeight="1" x14ac:dyDescent="0.25">
      <c r="A1547" s="126" t="s">
        <v>335</v>
      </c>
      <c r="B1547" s="127">
        <v>6636</v>
      </c>
      <c r="C1547" s="127">
        <v>0</v>
      </c>
      <c r="D1547" s="127">
        <v>6636</v>
      </c>
      <c r="E1547" s="128">
        <v>100</v>
      </c>
    </row>
    <row r="1548" spans="1:5" s="119" customFormat="1" ht="15" customHeight="1" x14ac:dyDescent="0.25">
      <c r="A1548" s="120" t="s">
        <v>27</v>
      </c>
      <c r="B1548" s="121">
        <v>6636</v>
      </c>
      <c r="C1548" s="121">
        <v>0</v>
      </c>
      <c r="D1548" s="121">
        <v>6636</v>
      </c>
      <c r="E1548" s="122">
        <v>100</v>
      </c>
    </row>
    <row r="1549" spans="1:5" ht="15" customHeight="1" x14ac:dyDescent="0.25">
      <c r="A1549" s="59" t="s">
        <v>13</v>
      </c>
      <c r="B1549" s="60">
        <v>6636</v>
      </c>
      <c r="C1549" s="60">
        <v>0</v>
      </c>
      <c r="D1549" s="60">
        <v>6636</v>
      </c>
      <c r="E1549" s="129">
        <v>100</v>
      </c>
    </row>
    <row r="1550" spans="1:5" ht="15" customHeight="1" x14ac:dyDescent="0.25">
      <c r="A1550" s="59" t="s">
        <v>41</v>
      </c>
      <c r="B1550" s="60">
        <v>6636</v>
      </c>
      <c r="C1550" s="60">
        <v>0</v>
      </c>
      <c r="D1550" s="60">
        <v>6636</v>
      </c>
      <c r="E1550" s="129">
        <v>100</v>
      </c>
    </row>
    <row r="1551" spans="1:5" ht="15" customHeight="1" x14ac:dyDescent="0.25">
      <c r="A1551" s="123" t="s">
        <v>163</v>
      </c>
      <c r="B1551" s="124">
        <v>926066</v>
      </c>
      <c r="C1551" s="124">
        <v>406950</v>
      </c>
      <c r="D1551" s="124">
        <v>1333016</v>
      </c>
      <c r="E1551" s="125">
        <v>143.94</v>
      </c>
    </row>
    <row r="1552" spans="1:5" ht="15" customHeight="1" x14ac:dyDescent="0.25">
      <c r="A1552" s="126" t="s">
        <v>336</v>
      </c>
      <c r="B1552" s="127">
        <v>12200</v>
      </c>
      <c r="C1552" s="127">
        <v>12000</v>
      </c>
      <c r="D1552" s="127">
        <v>24200</v>
      </c>
      <c r="E1552" s="128">
        <v>198.36</v>
      </c>
    </row>
    <row r="1553" spans="1:5" ht="15" customHeight="1" x14ac:dyDescent="0.25">
      <c r="A1553" s="120" t="s">
        <v>27</v>
      </c>
      <c r="B1553" s="121">
        <v>12200</v>
      </c>
      <c r="C1553" s="121">
        <v>12000</v>
      </c>
      <c r="D1553" s="121">
        <v>24200</v>
      </c>
      <c r="E1553" s="122">
        <v>198.36</v>
      </c>
    </row>
    <row r="1554" spans="1:5" ht="15" customHeight="1" x14ac:dyDescent="0.25">
      <c r="A1554" s="59" t="s">
        <v>13</v>
      </c>
      <c r="B1554" s="60">
        <v>12200</v>
      </c>
      <c r="C1554" s="60">
        <v>12000</v>
      </c>
      <c r="D1554" s="60">
        <v>24200</v>
      </c>
      <c r="E1554" s="129">
        <v>198.36</v>
      </c>
    </row>
    <row r="1555" spans="1:5" ht="15" customHeight="1" x14ac:dyDescent="0.25">
      <c r="A1555" s="59" t="s">
        <v>41</v>
      </c>
      <c r="B1555" s="60">
        <v>12200</v>
      </c>
      <c r="C1555" s="60">
        <v>12000</v>
      </c>
      <c r="D1555" s="60">
        <v>24200</v>
      </c>
      <c r="E1555" s="129">
        <v>198.36</v>
      </c>
    </row>
    <row r="1556" spans="1:5" ht="15" customHeight="1" x14ac:dyDescent="0.25">
      <c r="A1556" s="126" t="s">
        <v>337</v>
      </c>
      <c r="B1556" s="127">
        <v>3000</v>
      </c>
      <c r="C1556" s="127">
        <v>2400</v>
      </c>
      <c r="D1556" s="127">
        <v>5400</v>
      </c>
      <c r="E1556" s="128">
        <v>180</v>
      </c>
    </row>
    <row r="1557" spans="1:5" ht="15" customHeight="1" x14ac:dyDescent="0.25">
      <c r="A1557" s="120" t="s">
        <v>27</v>
      </c>
      <c r="B1557" s="121">
        <v>3000</v>
      </c>
      <c r="C1557" s="121">
        <v>2400</v>
      </c>
      <c r="D1557" s="121">
        <v>5400</v>
      </c>
      <c r="E1557" s="122">
        <v>180</v>
      </c>
    </row>
    <row r="1558" spans="1:5" ht="15" customHeight="1" x14ac:dyDescent="0.25">
      <c r="A1558" s="59" t="s">
        <v>13</v>
      </c>
      <c r="B1558" s="60">
        <v>3000</v>
      </c>
      <c r="C1558" s="60">
        <v>2400</v>
      </c>
      <c r="D1558" s="60">
        <v>5400</v>
      </c>
      <c r="E1558" s="129">
        <v>180</v>
      </c>
    </row>
    <row r="1559" spans="1:5" s="119" customFormat="1" ht="15" customHeight="1" x14ac:dyDescent="0.25">
      <c r="A1559" s="59" t="s">
        <v>41</v>
      </c>
      <c r="B1559" s="60">
        <v>3000</v>
      </c>
      <c r="C1559" s="60">
        <v>2400</v>
      </c>
      <c r="D1559" s="60">
        <v>5400</v>
      </c>
      <c r="E1559" s="129">
        <v>180</v>
      </c>
    </row>
    <row r="1560" spans="1:5" s="119" customFormat="1" ht="15" customHeight="1" x14ac:dyDescent="0.25">
      <c r="A1560" s="126" t="s">
        <v>338</v>
      </c>
      <c r="B1560" s="127">
        <v>7800</v>
      </c>
      <c r="C1560" s="127">
        <v>0</v>
      </c>
      <c r="D1560" s="127">
        <v>7800</v>
      </c>
      <c r="E1560" s="128">
        <v>100</v>
      </c>
    </row>
    <row r="1561" spans="1:5" ht="15" customHeight="1" x14ac:dyDescent="0.25">
      <c r="A1561" s="120" t="s">
        <v>27</v>
      </c>
      <c r="B1561" s="121">
        <v>7800</v>
      </c>
      <c r="C1561" s="121">
        <v>0</v>
      </c>
      <c r="D1561" s="121">
        <v>7800</v>
      </c>
      <c r="E1561" s="122">
        <v>100</v>
      </c>
    </row>
    <row r="1562" spans="1:5" ht="15" customHeight="1" x14ac:dyDescent="0.25">
      <c r="A1562" s="59" t="s">
        <v>13</v>
      </c>
      <c r="B1562" s="60">
        <v>7800</v>
      </c>
      <c r="C1562" s="60">
        <v>0</v>
      </c>
      <c r="D1562" s="60">
        <v>7800</v>
      </c>
      <c r="E1562" s="129">
        <v>100</v>
      </c>
    </row>
    <row r="1563" spans="1:5" s="119" customFormat="1" ht="15" customHeight="1" x14ac:dyDescent="0.25">
      <c r="A1563" s="59" t="s">
        <v>41</v>
      </c>
      <c r="B1563" s="60">
        <v>7800</v>
      </c>
      <c r="C1563" s="60">
        <v>0</v>
      </c>
      <c r="D1563" s="60">
        <v>7800</v>
      </c>
      <c r="E1563" s="129">
        <v>100</v>
      </c>
    </row>
    <row r="1564" spans="1:5" ht="15" customHeight="1" x14ac:dyDescent="0.25">
      <c r="A1564" s="126" t="s">
        <v>339</v>
      </c>
      <c r="B1564" s="127">
        <v>0</v>
      </c>
      <c r="C1564" s="127">
        <v>500076</v>
      </c>
      <c r="D1564" s="127">
        <v>500076</v>
      </c>
      <c r="E1564" s="128">
        <v>0</v>
      </c>
    </row>
    <row r="1565" spans="1:5" ht="15" customHeight="1" x14ac:dyDescent="0.25">
      <c r="A1565" s="120" t="s">
        <v>30</v>
      </c>
      <c r="B1565" s="121">
        <v>0</v>
      </c>
      <c r="C1565" s="121">
        <v>500076</v>
      </c>
      <c r="D1565" s="121">
        <v>500076</v>
      </c>
      <c r="E1565" s="122">
        <v>0</v>
      </c>
    </row>
    <row r="1566" spans="1:5" s="119" customFormat="1" ht="15" customHeight="1" x14ac:dyDescent="0.25">
      <c r="A1566" s="59" t="s">
        <v>13</v>
      </c>
      <c r="B1566" s="60">
        <v>0</v>
      </c>
      <c r="C1566" s="60">
        <v>500076</v>
      </c>
      <c r="D1566" s="60">
        <v>500076</v>
      </c>
      <c r="E1566" s="129">
        <v>0</v>
      </c>
    </row>
    <row r="1567" spans="1:5" ht="15" customHeight="1" x14ac:dyDescent="0.25">
      <c r="A1567" s="59" t="s">
        <v>44</v>
      </c>
      <c r="B1567" s="60">
        <v>0</v>
      </c>
      <c r="C1567" s="60">
        <v>469201</v>
      </c>
      <c r="D1567" s="60">
        <v>469201</v>
      </c>
      <c r="E1567" s="129">
        <v>0</v>
      </c>
    </row>
    <row r="1568" spans="1:5" ht="15" customHeight="1" x14ac:dyDescent="0.25">
      <c r="A1568" s="59" t="s">
        <v>46</v>
      </c>
      <c r="B1568" s="60">
        <v>0</v>
      </c>
      <c r="C1568" s="60">
        <v>30875</v>
      </c>
      <c r="D1568" s="60">
        <v>30875</v>
      </c>
      <c r="E1568" s="129">
        <v>0</v>
      </c>
    </row>
    <row r="1569" spans="1:5" ht="15" customHeight="1" x14ac:dyDescent="0.25">
      <c r="A1569" s="126" t="s">
        <v>340</v>
      </c>
      <c r="B1569" s="127">
        <v>409771</v>
      </c>
      <c r="C1569" s="127">
        <v>-149771</v>
      </c>
      <c r="D1569" s="127">
        <v>260000</v>
      </c>
      <c r="E1569" s="128">
        <v>63.45</v>
      </c>
    </row>
    <row r="1570" spans="1:5" ht="15" customHeight="1" x14ac:dyDescent="0.25">
      <c r="A1570" s="120" t="s">
        <v>27</v>
      </c>
      <c r="B1570" s="121">
        <v>360000</v>
      </c>
      <c r="C1570" s="121">
        <v>-160000</v>
      </c>
      <c r="D1570" s="121">
        <v>200000</v>
      </c>
      <c r="E1570" s="122">
        <v>55.56</v>
      </c>
    </row>
    <row r="1571" spans="1:5" ht="15" customHeight="1" x14ac:dyDescent="0.25">
      <c r="A1571" s="59" t="s">
        <v>13</v>
      </c>
      <c r="B1571" s="60">
        <v>360000</v>
      </c>
      <c r="C1571" s="60">
        <v>-160000</v>
      </c>
      <c r="D1571" s="60">
        <v>200000</v>
      </c>
      <c r="E1571" s="129">
        <v>55.56</v>
      </c>
    </row>
    <row r="1572" spans="1:5" ht="15" customHeight="1" x14ac:dyDescent="0.25">
      <c r="A1572" s="59" t="s">
        <v>41</v>
      </c>
      <c r="B1572" s="60">
        <v>360000</v>
      </c>
      <c r="C1572" s="60">
        <v>-160000</v>
      </c>
      <c r="D1572" s="60">
        <v>200000</v>
      </c>
      <c r="E1572" s="129">
        <v>55.56</v>
      </c>
    </row>
    <row r="1573" spans="1:5" s="119" customFormat="1" ht="15" customHeight="1" x14ac:dyDescent="0.25">
      <c r="A1573" s="120" t="s">
        <v>30</v>
      </c>
      <c r="B1573" s="121">
        <v>49771</v>
      </c>
      <c r="C1573" s="121">
        <v>10229</v>
      </c>
      <c r="D1573" s="121">
        <v>60000</v>
      </c>
      <c r="E1573" s="122">
        <v>120.55</v>
      </c>
    </row>
    <row r="1574" spans="1:5" s="119" customFormat="1" ht="15" customHeight="1" x14ac:dyDescent="0.25">
      <c r="A1574" s="59" t="s">
        <v>13</v>
      </c>
      <c r="B1574" s="60">
        <v>49771</v>
      </c>
      <c r="C1574" s="60">
        <v>10229</v>
      </c>
      <c r="D1574" s="60">
        <v>60000</v>
      </c>
      <c r="E1574" s="129">
        <v>120.55</v>
      </c>
    </row>
    <row r="1575" spans="1:5" s="119" customFormat="1" ht="15" customHeight="1" x14ac:dyDescent="0.25">
      <c r="A1575" s="59" t="s">
        <v>41</v>
      </c>
      <c r="B1575" s="60">
        <v>49771</v>
      </c>
      <c r="C1575" s="60">
        <v>10229</v>
      </c>
      <c r="D1575" s="60">
        <v>60000</v>
      </c>
      <c r="E1575" s="129">
        <v>120.55</v>
      </c>
    </row>
    <row r="1576" spans="1:5" s="119" customFormat="1" ht="15" customHeight="1" x14ac:dyDescent="0.25">
      <c r="A1576" s="126" t="s">
        <v>341</v>
      </c>
      <c r="B1576" s="127">
        <v>410000</v>
      </c>
      <c r="C1576" s="127">
        <v>0</v>
      </c>
      <c r="D1576" s="127">
        <v>410000</v>
      </c>
      <c r="E1576" s="128">
        <v>100</v>
      </c>
    </row>
    <row r="1577" spans="1:5" s="119" customFormat="1" ht="15" customHeight="1" x14ac:dyDescent="0.25">
      <c r="A1577" s="120" t="s">
        <v>27</v>
      </c>
      <c r="B1577" s="121">
        <v>410000</v>
      </c>
      <c r="C1577" s="121">
        <v>0</v>
      </c>
      <c r="D1577" s="121">
        <v>410000</v>
      </c>
      <c r="E1577" s="122">
        <v>100</v>
      </c>
    </row>
    <row r="1578" spans="1:5" s="119" customFormat="1" ht="15" customHeight="1" x14ac:dyDescent="0.25">
      <c r="A1578" s="59" t="s">
        <v>13</v>
      </c>
      <c r="B1578" s="60">
        <v>410000</v>
      </c>
      <c r="C1578" s="60">
        <v>0</v>
      </c>
      <c r="D1578" s="60">
        <v>410000</v>
      </c>
      <c r="E1578" s="129">
        <v>100</v>
      </c>
    </row>
    <row r="1579" spans="1:5" s="119" customFormat="1" ht="15" customHeight="1" x14ac:dyDescent="0.25">
      <c r="A1579" s="59" t="s">
        <v>41</v>
      </c>
      <c r="B1579" s="60">
        <v>410000</v>
      </c>
      <c r="C1579" s="60">
        <v>0</v>
      </c>
      <c r="D1579" s="60">
        <v>410000</v>
      </c>
      <c r="E1579" s="129">
        <v>100</v>
      </c>
    </row>
    <row r="1580" spans="1:5" s="119" customFormat="1" ht="15" customHeight="1" x14ac:dyDescent="0.25">
      <c r="A1580" s="126" t="s">
        <v>201</v>
      </c>
      <c r="B1580" s="127">
        <v>10000</v>
      </c>
      <c r="C1580" s="127">
        <v>0</v>
      </c>
      <c r="D1580" s="127">
        <v>10000</v>
      </c>
      <c r="E1580" s="128">
        <v>100</v>
      </c>
    </row>
    <row r="1581" spans="1:5" s="119" customFormat="1" ht="15" customHeight="1" x14ac:dyDescent="0.25">
      <c r="A1581" s="120" t="s">
        <v>27</v>
      </c>
      <c r="B1581" s="121">
        <v>10000</v>
      </c>
      <c r="C1581" s="121">
        <v>0</v>
      </c>
      <c r="D1581" s="121">
        <v>10000</v>
      </c>
      <c r="E1581" s="122">
        <v>100</v>
      </c>
    </row>
    <row r="1582" spans="1:5" s="119" customFormat="1" ht="15" customHeight="1" x14ac:dyDescent="0.25">
      <c r="A1582" s="59" t="s">
        <v>13</v>
      </c>
      <c r="B1582" s="60">
        <v>10000</v>
      </c>
      <c r="C1582" s="60">
        <v>0</v>
      </c>
      <c r="D1582" s="60">
        <v>10000</v>
      </c>
      <c r="E1582" s="129">
        <v>100</v>
      </c>
    </row>
    <row r="1583" spans="1:5" s="119" customFormat="1" ht="15" customHeight="1" x14ac:dyDescent="0.25">
      <c r="A1583" s="59" t="s">
        <v>41</v>
      </c>
      <c r="B1583" s="60">
        <v>10000</v>
      </c>
      <c r="C1583" s="60">
        <v>0</v>
      </c>
      <c r="D1583" s="60">
        <v>10000</v>
      </c>
      <c r="E1583" s="129">
        <v>100</v>
      </c>
    </row>
    <row r="1584" spans="1:5" s="119" customFormat="1" ht="15" customHeight="1" x14ac:dyDescent="0.25">
      <c r="A1584" s="126" t="s">
        <v>342</v>
      </c>
      <c r="B1584" s="127">
        <v>25225</v>
      </c>
      <c r="C1584" s="127">
        <v>0</v>
      </c>
      <c r="D1584" s="127">
        <v>25225</v>
      </c>
      <c r="E1584" s="128">
        <v>100</v>
      </c>
    </row>
    <row r="1585" spans="1:5" s="119" customFormat="1" ht="15" customHeight="1" x14ac:dyDescent="0.25">
      <c r="A1585" s="120" t="s">
        <v>27</v>
      </c>
      <c r="B1585" s="121">
        <v>25225</v>
      </c>
      <c r="C1585" s="121">
        <v>0</v>
      </c>
      <c r="D1585" s="121">
        <v>25225</v>
      </c>
      <c r="E1585" s="122">
        <v>100</v>
      </c>
    </row>
    <row r="1586" spans="1:5" s="119" customFormat="1" ht="15" customHeight="1" x14ac:dyDescent="0.25">
      <c r="A1586" s="59" t="s">
        <v>13</v>
      </c>
      <c r="B1586" s="60">
        <v>25225</v>
      </c>
      <c r="C1586" s="60">
        <v>0</v>
      </c>
      <c r="D1586" s="60">
        <v>25225</v>
      </c>
      <c r="E1586" s="129">
        <v>100</v>
      </c>
    </row>
    <row r="1587" spans="1:5" s="119" customFormat="1" ht="15" customHeight="1" x14ac:dyDescent="0.25">
      <c r="A1587" s="59" t="s">
        <v>41</v>
      </c>
      <c r="B1587" s="60">
        <v>25225</v>
      </c>
      <c r="C1587" s="60">
        <v>0</v>
      </c>
      <c r="D1587" s="60">
        <v>25225</v>
      </c>
      <c r="E1587" s="129">
        <v>100</v>
      </c>
    </row>
    <row r="1588" spans="1:5" s="119" customFormat="1" ht="15" customHeight="1" x14ac:dyDescent="0.25">
      <c r="A1588" s="126" t="s">
        <v>343</v>
      </c>
      <c r="B1588" s="127">
        <v>48070</v>
      </c>
      <c r="C1588" s="127">
        <v>23920</v>
      </c>
      <c r="D1588" s="127">
        <v>71990</v>
      </c>
      <c r="E1588" s="128">
        <v>149.76</v>
      </c>
    </row>
    <row r="1589" spans="1:5" s="119" customFormat="1" ht="15" customHeight="1" x14ac:dyDescent="0.25">
      <c r="A1589" s="120" t="s">
        <v>27</v>
      </c>
      <c r="B1589" s="121">
        <v>48070</v>
      </c>
      <c r="C1589" s="121">
        <v>0</v>
      </c>
      <c r="D1589" s="121">
        <v>48070</v>
      </c>
      <c r="E1589" s="122">
        <v>100</v>
      </c>
    </row>
    <row r="1590" spans="1:5" s="119" customFormat="1" ht="15" customHeight="1" x14ac:dyDescent="0.25">
      <c r="A1590" s="59" t="s">
        <v>13</v>
      </c>
      <c r="B1590" s="60">
        <v>48070</v>
      </c>
      <c r="C1590" s="60">
        <v>0</v>
      </c>
      <c r="D1590" s="60">
        <v>48070</v>
      </c>
      <c r="E1590" s="129">
        <v>100</v>
      </c>
    </row>
    <row r="1591" spans="1:5" s="119" customFormat="1" ht="15" customHeight="1" x14ac:dyDescent="0.25">
      <c r="A1591" s="59" t="s">
        <v>40</v>
      </c>
      <c r="B1591" s="60">
        <v>7670</v>
      </c>
      <c r="C1591" s="60">
        <v>0</v>
      </c>
      <c r="D1591" s="60">
        <v>7670</v>
      </c>
      <c r="E1591" s="129">
        <v>100</v>
      </c>
    </row>
    <row r="1592" spans="1:5" s="119" customFormat="1" ht="15" customHeight="1" x14ac:dyDescent="0.25">
      <c r="A1592" s="59" t="s">
        <v>41</v>
      </c>
      <c r="B1592" s="60">
        <v>40400</v>
      </c>
      <c r="C1592" s="60">
        <v>0</v>
      </c>
      <c r="D1592" s="60">
        <v>40400</v>
      </c>
      <c r="E1592" s="129">
        <v>100</v>
      </c>
    </row>
    <row r="1593" spans="1:5" s="119" customFormat="1" ht="15" customHeight="1" x14ac:dyDescent="0.25">
      <c r="A1593" s="120" t="s">
        <v>30</v>
      </c>
      <c r="B1593" s="121">
        <v>0</v>
      </c>
      <c r="C1593" s="121">
        <v>23920</v>
      </c>
      <c r="D1593" s="121">
        <v>23920</v>
      </c>
      <c r="E1593" s="122">
        <v>0</v>
      </c>
    </row>
    <row r="1594" spans="1:5" ht="15" customHeight="1" x14ac:dyDescent="0.25">
      <c r="A1594" s="59" t="s">
        <v>13</v>
      </c>
      <c r="B1594" s="60">
        <v>0</v>
      </c>
      <c r="C1594" s="60">
        <v>23920</v>
      </c>
      <c r="D1594" s="60">
        <v>23920</v>
      </c>
      <c r="E1594" s="129">
        <v>0</v>
      </c>
    </row>
    <row r="1595" spans="1:5" ht="15" customHeight="1" x14ac:dyDescent="0.25">
      <c r="A1595" s="59" t="s">
        <v>40</v>
      </c>
      <c r="B1595" s="60">
        <v>0</v>
      </c>
      <c r="C1595" s="60">
        <v>5000</v>
      </c>
      <c r="D1595" s="60">
        <v>5000</v>
      </c>
      <c r="E1595" s="129">
        <v>0</v>
      </c>
    </row>
    <row r="1596" spans="1:5" s="119" customFormat="1" ht="15" customHeight="1" x14ac:dyDescent="0.25">
      <c r="A1596" s="59" t="s">
        <v>41</v>
      </c>
      <c r="B1596" s="60">
        <v>0</v>
      </c>
      <c r="C1596" s="60">
        <v>18920</v>
      </c>
      <c r="D1596" s="60">
        <v>18920</v>
      </c>
      <c r="E1596" s="129">
        <v>0</v>
      </c>
    </row>
    <row r="1597" spans="1:5" ht="15" customHeight="1" x14ac:dyDescent="0.25">
      <c r="A1597" s="126" t="s">
        <v>344</v>
      </c>
      <c r="B1597" s="127">
        <v>0</v>
      </c>
      <c r="C1597" s="127">
        <v>18325</v>
      </c>
      <c r="D1597" s="127">
        <v>18325</v>
      </c>
      <c r="E1597" s="128">
        <v>0</v>
      </c>
    </row>
    <row r="1598" spans="1:5" ht="15" customHeight="1" x14ac:dyDescent="0.25">
      <c r="A1598" s="120" t="s">
        <v>27</v>
      </c>
      <c r="B1598" s="121">
        <v>0</v>
      </c>
      <c r="C1598" s="121">
        <v>18325</v>
      </c>
      <c r="D1598" s="121">
        <v>18325</v>
      </c>
      <c r="E1598" s="122">
        <v>0</v>
      </c>
    </row>
    <row r="1599" spans="1:5" ht="15" customHeight="1" x14ac:dyDescent="0.25">
      <c r="A1599" s="59" t="s">
        <v>13</v>
      </c>
      <c r="B1599" s="60">
        <v>0</v>
      </c>
      <c r="C1599" s="60">
        <v>18325</v>
      </c>
      <c r="D1599" s="60">
        <v>18325</v>
      </c>
      <c r="E1599" s="129">
        <v>0</v>
      </c>
    </row>
    <row r="1600" spans="1:5" ht="15" customHeight="1" x14ac:dyDescent="0.25">
      <c r="A1600" s="59" t="s">
        <v>40</v>
      </c>
      <c r="B1600" s="60">
        <v>0</v>
      </c>
      <c r="C1600" s="60">
        <v>10800</v>
      </c>
      <c r="D1600" s="60">
        <v>10800</v>
      </c>
      <c r="E1600" s="129">
        <v>0</v>
      </c>
    </row>
    <row r="1601" spans="1:5" ht="15" customHeight="1" x14ac:dyDescent="0.25">
      <c r="A1601" s="59" t="s">
        <v>41</v>
      </c>
      <c r="B1601" s="60">
        <v>0</v>
      </c>
      <c r="C1601" s="60">
        <v>7525</v>
      </c>
      <c r="D1601" s="60">
        <v>7525</v>
      </c>
      <c r="E1601" s="129">
        <v>0</v>
      </c>
    </row>
    <row r="1602" spans="1:5" s="119" customFormat="1" ht="15" customHeight="1" x14ac:dyDescent="0.25">
      <c r="A1602" s="123" t="s">
        <v>345</v>
      </c>
      <c r="B1602" s="124">
        <v>1236732</v>
      </c>
      <c r="C1602" s="124">
        <v>53720</v>
      </c>
      <c r="D1602" s="124">
        <v>1290452</v>
      </c>
      <c r="E1602" s="125">
        <v>104.34</v>
      </c>
    </row>
    <row r="1603" spans="1:5" ht="15" customHeight="1" x14ac:dyDescent="0.25">
      <c r="A1603" s="126" t="s">
        <v>346</v>
      </c>
      <c r="B1603" s="127">
        <v>193400</v>
      </c>
      <c r="C1603" s="127">
        <v>0</v>
      </c>
      <c r="D1603" s="127">
        <v>193400</v>
      </c>
      <c r="E1603" s="128">
        <v>100</v>
      </c>
    </row>
    <row r="1604" spans="1:5" ht="15" customHeight="1" x14ac:dyDescent="0.25">
      <c r="A1604" s="120" t="s">
        <v>27</v>
      </c>
      <c r="B1604" s="121">
        <v>193400</v>
      </c>
      <c r="C1604" s="121">
        <v>0</v>
      </c>
      <c r="D1604" s="121">
        <v>193400</v>
      </c>
      <c r="E1604" s="122">
        <v>100</v>
      </c>
    </row>
    <row r="1605" spans="1:5" s="119" customFormat="1" ht="15" customHeight="1" x14ac:dyDescent="0.25">
      <c r="A1605" s="59" t="s">
        <v>13</v>
      </c>
      <c r="B1605" s="60">
        <v>193400</v>
      </c>
      <c r="C1605" s="60">
        <v>0</v>
      </c>
      <c r="D1605" s="60">
        <v>193400</v>
      </c>
      <c r="E1605" s="129">
        <v>100</v>
      </c>
    </row>
    <row r="1606" spans="1:5" ht="15" customHeight="1" x14ac:dyDescent="0.25">
      <c r="A1606" s="59" t="s">
        <v>43</v>
      </c>
      <c r="B1606" s="60">
        <v>63200</v>
      </c>
      <c r="C1606" s="60">
        <v>0</v>
      </c>
      <c r="D1606" s="60">
        <v>63200</v>
      </c>
      <c r="E1606" s="129">
        <v>100</v>
      </c>
    </row>
    <row r="1607" spans="1:5" ht="15" customHeight="1" x14ac:dyDescent="0.25">
      <c r="A1607" s="59" t="s">
        <v>45</v>
      </c>
      <c r="B1607" s="60">
        <v>130200</v>
      </c>
      <c r="C1607" s="60">
        <v>0</v>
      </c>
      <c r="D1607" s="60">
        <v>130200</v>
      </c>
      <c r="E1607" s="129">
        <v>100</v>
      </c>
    </row>
    <row r="1608" spans="1:5" ht="15" customHeight="1" x14ac:dyDescent="0.25">
      <c r="A1608" s="126" t="s">
        <v>347</v>
      </c>
      <c r="B1608" s="127">
        <v>53000</v>
      </c>
      <c r="C1608" s="127">
        <v>0</v>
      </c>
      <c r="D1608" s="127">
        <v>53000</v>
      </c>
      <c r="E1608" s="128">
        <v>100</v>
      </c>
    </row>
    <row r="1609" spans="1:5" ht="15" customHeight="1" x14ac:dyDescent="0.25">
      <c r="A1609" s="120" t="s">
        <v>27</v>
      </c>
      <c r="B1609" s="121">
        <v>53000</v>
      </c>
      <c r="C1609" s="121">
        <v>0</v>
      </c>
      <c r="D1609" s="121">
        <v>53000</v>
      </c>
      <c r="E1609" s="122">
        <v>100</v>
      </c>
    </row>
    <row r="1610" spans="1:5" ht="15" customHeight="1" x14ac:dyDescent="0.25">
      <c r="A1610" s="59" t="s">
        <v>13</v>
      </c>
      <c r="B1610" s="60">
        <v>53000</v>
      </c>
      <c r="C1610" s="60">
        <v>0</v>
      </c>
      <c r="D1610" s="60">
        <v>53000</v>
      </c>
      <c r="E1610" s="129">
        <v>100</v>
      </c>
    </row>
    <row r="1611" spans="1:5" ht="15" customHeight="1" x14ac:dyDescent="0.25">
      <c r="A1611" s="59" t="s">
        <v>45</v>
      </c>
      <c r="B1611" s="60">
        <v>53000</v>
      </c>
      <c r="C1611" s="60">
        <v>0</v>
      </c>
      <c r="D1611" s="60">
        <v>53000</v>
      </c>
      <c r="E1611" s="129">
        <v>100</v>
      </c>
    </row>
    <row r="1612" spans="1:5" s="119" customFormat="1" ht="15" customHeight="1" x14ac:dyDescent="0.25">
      <c r="A1612" s="126" t="s">
        <v>348</v>
      </c>
      <c r="B1612" s="127">
        <v>9000</v>
      </c>
      <c r="C1612" s="127">
        <v>0</v>
      </c>
      <c r="D1612" s="127">
        <v>9000</v>
      </c>
      <c r="E1612" s="128">
        <v>100</v>
      </c>
    </row>
    <row r="1613" spans="1:5" s="119" customFormat="1" ht="15" customHeight="1" x14ac:dyDescent="0.25">
      <c r="A1613" s="120" t="s">
        <v>27</v>
      </c>
      <c r="B1613" s="121">
        <v>9000</v>
      </c>
      <c r="C1613" s="121">
        <v>0</v>
      </c>
      <c r="D1613" s="121">
        <v>9000</v>
      </c>
      <c r="E1613" s="122">
        <v>100</v>
      </c>
    </row>
    <row r="1614" spans="1:5" s="119" customFormat="1" ht="15" customHeight="1" x14ac:dyDescent="0.25">
      <c r="A1614" s="59" t="s">
        <v>13</v>
      </c>
      <c r="B1614" s="60">
        <v>9000</v>
      </c>
      <c r="C1614" s="60">
        <v>0</v>
      </c>
      <c r="D1614" s="60">
        <v>9000</v>
      </c>
      <c r="E1614" s="129">
        <v>100</v>
      </c>
    </row>
    <row r="1615" spans="1:5" s="119" customFormat="1" ht="15" customHeight="1" x14ac:dyDescent="0.25">
      <c r="A1615" s="59" t="s">
        <v>41</v>
      </c>
      <c r="B1615" s="60">
        <v>9000</v>
      </c>
      <c r="C1615" s="60">
        <v>0</v>
      </c>
      <c r="D1615" s="60">
        <v>9000</v>
      </c>
      <c r="E1615" s="129">
        <v>100</v>
      </c>
    </row>
    <row r="1616" spans="1:5" s="119" customFormat="1" ht="15" customHeight="1" x14ac:dyDescent="0.25">
      <c r="A1616" s="126" t="s">
        <v>349</v>
      </c>
      <c r="B1616" s="127">
        <v>295000</v>
      </c>
      <c r="C1616" s="127">
        <v>20046</v>
      </c>
      <c r="D1616" s="127">
        <v>315046</v>
      </c>
      <c r="E1616" s="128">
        <v>106.8</v>
      </c>
    </row>
    <row r="1617" spans="1:5" s="119" customFormat="1" ht="15" customHeight="1" x14ac:dyDescent="0.25">
      <c r="A1617" s="120" t="s">
        <v>27</v>
      </c>
      <c r="B1617" s="121">
        <v>295000</v>
      </c>
      <c r="C1617" s="121">
        <v>20046</v>
      </c>
      <c r="D1617" s="121">
        <v>315046</v>
      </c>
      <c r="E1617" s="122">
        <v>106.8</v>
      </c>
    </row>
    <row r="1618" spans="1:5" s="119" customFormat="1" ht="15" customHeight="1" x14ac:dyDescent="0.25">
      <c r="A1618" s="59" t="s">
        <v>13</v>
      </c>
      <c r="B1618" s="60">
        <v>40000</v>
      </c>
      <c r="C1618" s="60">
        <v>5046</v>
      </c>
      <c r="D1618" s="60">
        <v>45046</v>
      </c>
      <c r="E1618" s="129">
        <v>112.62</v>
      </c>
    </row>
    <row r="1619" spans="1:5" s="119" customFormat="1" ht="15" customHeight="1" x14ac:dyDescent="0.25">
      <c r="A1619" s="59" t="s">
        <v>41</v>
      </c>
      <c r="B1619" s="60">
        <v>40000</v>
      </c>
      <c r="C1619" s="60">
        <v>5046</v>
      </c>
      <c r="D1619" s="60">
        <v>45046</v>
      </c>
      <c r="E1619" s="129">
        <v>112.62</v>
      </c>
    </row>
    <row r="1620" spans="1:5" s="119" customFormat="1" ht="15" customHeight="1" x14ac:dyDescent="0.25">
      <c r="A1620" s="59" t="s">
        <v>14</v>
      </c>
      <c r="B1620" s="60">
        <v>255000</v>
      </c>
      <c r="C1620" s="60">
        <v>15000</v>
      </c>
      <c r="D1620" s="60">
        <v>270000</v>
      </c>
      <c r="E1620" s="129">
        <v>105.88</v>
      </c>
    </row>
    <row r="1621" spans="1:5" s="119" customFormat="1" ht="15" customHeight="1" x14ac:dyDescent="0.25">
      <c r="A1621" s="59" t="s">
        <v>47</v>
      </c>
      <c r="B1621" s="60">
        <v>245000</v>
      </c>
      <c r="C1621" s="60">
        <v>15000</v>
      </c>
      <c r="D1621" s="60">
        <v>260000</v>
      </c>
      <c r="E1621" s="129">
        <v>106.12</v>
      </c>
    </row>
    <row r="1622" spans="1:5" s="119" customFormat="1" ht="15" customHeight="1" x14ac:dyDescent="0.25">
      <c r="A1622" s="59" t="s">
        <v>48</v>
      </c>
      <c r="B1622" s="60">
        <v>10000</v>
      </c>
      <c r="C1622" s="60">
        <v>0</v>
      </c>
      <c r="D1622" s="60">
        <v>10000</v>
      </c>
      <c r="E1622" s="129">
        <v>100</v>
      </c>
    </row>
    <row r="1623" spans="1:5" s="119" customFormat="1" ht="15" customHeight="1" x14ac:dyDescent="0.25">
      <c r="A1623" s="126" t="s">
        <v>350</v>
      </c>
      <c r="B1623" s="127">
        <v>0</v>
      </c>
      <c r="C1623" s="127">
        <v>54500</v>
      </c>
      <c r="D1623" s="127">
        <v>54500</v>
      </c>
      <c r="E1623" s="128">
        <v>0</v>
      </c>
    </row>
    <row r="1624" spans="1:5" s="119" customFormat="1" ht="15" customHeight="1" x14ac:dyDescent="0.25">
      <c r="A1624" s="120" t="s">
        <v>27</v>
      </c>
      <c r="B1624" s="121">
        <v>0</v>
      </c>
      <c r="C1624" s="121">
        <v>20000</v>
      </c>
      <c r="D1624" s="121">
        <v>20000</v>
      </c>
      <c r="E1624" s="122">
        <v>0</v>
      </c>
    </row>
    <row r="1625" spans="1:5" s="119" customFormat="1" ht="15" customHeight="1" x14ac:dyDescent="0.25">
      <c r="A1625" s="59" t="s">
        <v>13</v>
      </c>
      <c r="B1625" s="60">
        <v>0</v>
      </c>
      <c r="C1625" s="60">
        <v>20000</v>
      </c>
      <c r="D1625" s="60">
        <v>20000</v>
      </c>
      <c r="E1625" s="129">
        <v>0</v>
      </c>
    </row>
    <row r="1626" spans="1:5" s="119" customFormat="1" ht="15" customHeight="1" x14ac:dyDescent="0.25">
      <c r="A1626" s="59" t="s">
        <v>44</v>
      </c>
      <c r="B1626" s="60">
        <v>0</v>
      </c>
      <c r="C1626" s="60">
        <v>20000</v>
      </c>
      <c r="D1626" s="60">
        <v>20000</v>
      </c>
      <c r="E1626" s="129">
        <v>0</v>
      </c>
    </row>
    <row r="1627" spans="1:5" s="119" customFormat="1" ht="15" customHeight="1" x14ac:dyDescent="0.25">
      <c r="A1627" s="120" t="s">
        <v>31</v>
      </c>
      <c r="B1627" s="121">
        <v>0</v>
      </c>
      <c r="C1627" s="121">
        <v>34500</v>
      </c>
      <c r="D1627" s="121">
        <v>34500</v>
      </c>
      <c r="E1627" s="122">
        <v>0</v>
      </c>
    </row>
    <row r="1628" spans="1:5" s="119" customFormat="1" ht="15" customHeight="1" x14ac:dyDescent="0.25">
      <c r="A1628" s="59" t="s">
        <v>13</v>
      </c>
      <c r="B1628" s="60">
        <v>0</v>
      </c>
      <c r="C1628" s="60">
        <v>34500</v>
      </c>
      <c r="D1628" s="60">
        <v>34500</v>
      </c>
      <c r="E1628" s="129">
        <v>0</v>
      </c>
    </row>
    <row r="1629" spans="1:5" s="119" customFormat="1" ht="15" customHeight="1" x14ac:dyDescent="0.25">
      <c r="A1629" s="59" t="s">
        <v>44</v>
      </c>
      <c r="B1629" s="60">
        <v>0</v>
      </c>
      <c r="C1629" s="60">
        <v>34500</v>
      </c>
      <c r="D1629" s="60">
        <v>34500</v>
      </c>
      <c r="E1629" s="129">
        <v>0</v>
      </c>
    </row>
    <row r="1630" spans="1:5" s="119" customFormat="1" ht="15" customHeight="1" x14ac:dyDescent="0.25">
      <c r="A1630" s="126" t="s">
        <v>351</v>
      </c>
      <c r="B1630" s="127">
        <v>41636</v>
      </c>
      <c r="C1630" s="127">
        <v>0</v>
      </c>
      <c r="D1630" s="127">
        <v>41636</v>
      </c>
      <c r="E1630" s="128">
        <v>100</v>
      </c>
    </row>
    <row r="1631" spans="1:5" s="119" customFormat="1" ht="15" customHeight="1" x14ac:dyDescent="0.25">
      <c r="A1631" s="120" t="s">
        <v>27</v>
      </c>
      <c r="B1631" s="121">
        <v>35000</v>
      </c>
      <c r="C1631" s="121">
        <v>0</v>
      </c>
      <c r="D1631" s="121">
        <v>35000</v>
      </c>
      <c r="E1631" s="122">
        <v>100</v>
      </c>
    </row>
    <row r="1632" spans="1:5" s="119" customFormat="1" ht="15" customHeight="1" x14ac:dyDescent="0.25">
      <c r="A1632" s="59" t="s">
        <v>13</v>
      </c>
      <c r="B1632" s="60">
        <v>35000</v>
      </c>
      <c r="C1632" s="60">
        <v>0</v>
      </c>
      <c r="D1632" s="60">
        <v>35000</v>
      </c>
      <c r="E1632" s="129">
        <v>100</v>
      </c>
    </row>
    <row r="1633" spans="1:5" s="119" customFormat="1" ht="15" customHeight="1" x14ac:dyDescent="0.25">
      <c r="A1633" s="59" t="s">
        <v>43</v>
      </c>
      <c r="B1633" s="60">
        <v>35000</v>
      </c>
      <c r="C1633" s="60">
        <v>0</v>
      </c>
      <c r="D1633" s="60">
        <v>35000</v>
      </c>
      <c r="E1633" s="129">
        <v>100</v>
      </c>
    </row>
    <row r="1634" spans="1:5" s="119" customFormat="1" ht="15" customHeight="1" x14ac:dyDescent="0.25">
      <c r="A1634" s="120" t="s">
        <v>31</v>
      </c>
      <c r="B1634" s="121">
        <v>6636</v>
      </c>
      <c r="C1634" s="121">
        <v>0</v>
      </c>
      <c r="D1634" s="121">
        <v>6636</v>
      </c>
      <c r="E1634" s="122">
        <v>100</v>
      </c>
    </row>
    <row r="1635" spans="1:5" s="119" customFormat="1" ht="15" customHeight="1" x14ac:dyDescent="0.25">
      <c r="A1635" s="59" t="s">
        <v>13</v>
      </c>
      <c r="B1635" s="60">
        <v>6636</v>
      </c>
      <c r="C1635" s="60">
        <v>0</v>
      </c>
      <c r="D1635" s="60">
        <v>6636</v>
      </c>
      <c r="E1635" s="129">
        <v>100</v>
      </c>
    </row>
    <row r="1636" spans="1:5" s="119" customFormat="1" ht="15" customHeight="1" x14ac:dyDescent="0.25">
      <c r="A1636" s="59" t="s">
        <v>43</v>
      </c>
      <c r="B1636" s="60">
        <v>6636</v>
      </c>
      <c r="C1636" s="60">
        <v>0</v>
      </c>
      <c r="D1636" s="60">
        <v>6636</v>
      </c>
      <c r="E1636" s="129">
        <v>100</v>
      </c>
    </row>
    <row r="1637" spans="1:5" s="119" customFormat="1" ht="15" customHeight="1" x14ac:dyDescent="0.25">
      <c r="A1637" s="126" t="s">
        <v>352</v>
      </c>
      <c r="B1637" s="127">
        <v>407196</v>
      </c>
      <c r="C1637" s="127">
        <v>156674</v>
      </c>
      <c r="D1637" s="127">
        <v>563870</v>
      </c>
      <c r="E1637" s="128">
        <v>138.47999999999999</v>
      </c>
    </row>
    <row r="1638" spans="1:5" s="119" customFormat="1" ht="15" customHeight="1" x14ac:dyDescent="0.25">
      <c r="A1638" s="120" t="s">
        <v>27</v>
      </c>
      <c r="B1638" s="121">
        <v>407196</v>
      </c>
      <c r="C1638" s="121">
        <v>156674</v>
      </c>
      <c r="D1638" s="121">
        <v>563870</v>
      </c>
      <c r="E1638" s="122">
        <v>138.47999999999999</v>
      </c>
    </row>
    <row r="1639" spans="1:5" s="119" customFormat="1" ht="15" customHeight="1" x14ac:dyDescent="0.25">
      <c r="A1639" s="59" t="s">
        <v>13</v>
      </c>
      <c r="B1639" s="60">
        <v>374015</v>
      </c>
      <c r="C1639" s="60">
        <v>156674</v>
      </c>
      <c r="D1639" s="60">
        <v>530689</v>
      </c>
      <c r="E1639" s="129">
        <v>141.88999999999999</v>
      </c>
    </row>
    <row r="1640" spans="1:5" s="119" customFormat="1" ht="15" customHeight="1" x14ac:dyDescent="0.25">
      <c r="A1640" s="59" t="s">
        <v>41</v>
      </c>
      <c r="B1640" s="60">
        <v>100558</v>
      </c>
      <c r="C1640" s="60">
        <v>74692</v>
      </c>
      <c r="D1640" s="60">
        <v>175250</v>
      </c>
      <c r="E1640" s="129">
        <v>174.28</v>
      </c>
    </row>
    <row r="1641" spans="1:5" s="119" customFormat="1" ht="15" customHeight="1" x14ac:dyDescent="0.25">
      <c r="A1641" s="59" t="s">
        <v>43</v>
      </c>
      <c r="B1641" s="60">
        <v>50439</v>
      </c>
      <c r="C1641" s="60">
        <v>0</v>
      </c>
      <c r="D1641" s="60">
        <v>50439</v>
      </c>
      <c r="E1641" s="129">
        <v>100</v>
      </c>
    </row>
    <row r="1642" spans="1:5" s="119" customFormat="1" ht="15" customHeight="1" x14ac:dyDescent="0.25">
      <c r="A1642" s="59" t="s">
        <v>44</v>
      </c>
      <c r="B1642" s="60">
        <v>50439</v>
      </c>
      <c r="C1642" s="60">
        <v>4561</v>
      </c>
      <c r="D1642" s="60">
        <v>55000</v>
      </c>
      <c r="E1642" s="129">
        <v>109.04</v>
      </c>
    </row>
    <row r="1643" spans="1:5" s="119" customFormat="1" ht="15" customHeight="1" x14ac:dyDescent="0.25">
      <c r="A1643" s="59" t="s">
        <v>46</v>
      </c>
      <c r="B1643" s="60">
        <v>172579</v>
      </c>
      <c r="C1643" s="60">
        <v>77421</v>
      </c>
      <c r="D1643" s="60">
        <v>250000</v>
      </c>
      <c r="E1643" s="129">
        <v>144.86000000000001</v>
      </c>
    </row>
    <row r="1644" spans="1:5" s="119" customFormat="1" ht="15" customHeight="1" x14ac:dyDescent="0.25">
      <c r="A1644" s="59" t="s">
        <v>14</v>
      </c>
      <c r="B1644" s="60">
        <v>33181</v>
      </c>
      <c r="C1644" s="60">
        <v>0</v>
      </c>
      <c r="D1644" s="60">
        <v>33181</v>
      </c>
      <c r="E1644" s="129">
        <v>100</v>
      </c>
    </row>
    <row r="1645" spans="1:5" s="119" customFormat="1" ht="15" customHeight="1" x14ac:dyDescent="0.25">
      <c r="A1645" s="59" t="s">
        <v>48</v>
      </c>
      <c r="B1645" s="60">
        <v>33181</v>
      </c>
      <c r="C1645" s="60">
        <v>0</v>
      </c>
      <c r="D1645" s="60">
        <v>33181</v>
      </c>
      <c r="E1645" s="129">
        <v>100</v>
      </c>
    </row>
    <row r="1646" spans="1:5" s="119" customFormat="1" ht="15" customHeight="1" x14ac:dyDescent="0.25">
      <c r="A1646" s="126" t="s">
        <v>353</v>
      </c>
      <c r="B1646" s="127">
        <v>237500</v>
      </c>
      <c r="C1646" s="127">
        <v>-177500</v>
      </c>
      <c r="D1646" s="127">
        <v>60000</v>
      </c>
      <c r="E1646" s="128">
        <v>25.26</v>
      </c>
    </row>
    <row r="1647" spans="1:5" ht="15" customHeight="1" x14ac:dyDescent="0.25">
      <c r="A1647" s="120" t="s">
        <v>27</v>
      </c>
      <c r="B1647" s="121">
        <v>237500</v>
      </c>
      <c r="C1647" s="121">
        <v>-177500</v>
      </c>
      <c r="D1647" s="121">
        <v>60000</v>
      </c>
      <c r="E1647" s="122">
        <v>25.26</v>
      </c>
    </row>
    <row r="1648" spans="1:5" ht="15" customHeight="1" x14ac:dyDescent="0.25">
      <c r="A1648" s="59" t="s">
        <v>13</v>
      </c>
      <c r="B1648" s="60">
        <v>142500</v>
      </c>
      <c r="C1648" s="60">
        <v>-122500</v>
      </c>
      <c r="D1648" s="60">
        <v>20000</v>
      </c>
      <c r="E1648" s="129">
        <v>14.04</v>
      </c>
    </row>
    <row r="1649" spans="1:5" ht="15" customHeight="1" x14ac:dyDescent="0.25">
      <c r="A1649" s="59" t="s">
        <v>41</v>
      </c>
      <c r="B1649" s="60">
        <v>142500</v>
      </c>
      <c r="C1649" s="60">
        <v>-122500</v>
      </c>
      <c r="D1649" s="60">
        <v>20000</v>
      </c>
      <c r="E1649" s="129">
        <v>14.04</v>
      </c>
    </row>
    <row r="1650" spans="1:5" ht="15" customHeight="1" x14ac:dyDescent="0.25">
      <c r="A1650" s="59" t="s">
        <v>14</v>
      </c>
      <c r="B1650" s="60">
        <v>95000</v>
      </c>
      <c r="C1650" s="60">
        <v>-55000</v>
      </c>
      <c r="D1650" s="60">
        <v>40000</v>
      </c>
      <c r="E1650" s="129">
        <v>42.11</v>
      </c>
    </row>
    <row r="1651" spans="1:5" s="119" customFormat="1" ht="15" customHeight="1" x14ac:dyDescent="0.25">
      <c r="A1651" s="59" t="s">
        <v>47</v>
      </c>
      <c r="B1651" s="60">
        <v>95000</v>
      </c>
      <c r="C1651" s="60">
        <v>-55000</v>
      </c>
      <c r="D1651" s="60">
        <v>40000</v>
      </c>
      <c r="E1651" s="129">
        <v>42.11</v>
      </c>
    </row>
    <row r="1652" spans="1:5" s="119" customFormat="1" ht="15" customHeight="1" x14ac:dyDescent="0.25">
      <c r="A1652" s="123" t="s">
        <v>354</v>
      </c>
      <c r="B1652" s="124">
        <v>570596</v>
      </c>
      <c r="C1652" s="124">
        <v>70000</v>
      </c>
      <c r="D1652" s="124">
        <v>640596</v>
      </c>
      <c r="E1652" s="125">
        <v>112.27</v>
      </c>
    </row>
    <row r="1653" spans="1:5" s="119" customFormat="1" ht="15" customHeight="1" x14ac:dyDescent="0.25">
      <c r="A1653" s="126" t="s">
        <v>355</v>
      </c>
      <c r="B1653" s="127">
        <v>170000</v>
      </c>
      <c r="C1653" s="127">
        <v>20000</v>
      </c>
      <c r="D1653" s="127">
        <v>190000</v>
      </c>
      <c r="E1653" s="128">
        <v>111.76</v>
      </c>
    </row>
    <row r="1654" spans="1:5" s="119" customFormat="1" ht="15" customHeight="1" x14ac:dyDescent="0.25">
      <c r="A1654" s="120" t="s">
        <v>27</v>
      </c>
      <c r="B1654" s="121">
        <v>170000</v>
      </c>
      <c r="C1654" s="121">
        <v>20000</v>
      </c>
      <c r="D1654" s="121">
        <v>190000</v>
      </c>
      <c r="E1654" s="122">
        <v>111.76</v>
      </c>
    </row>
    <row r="1655" spans="1:5" ht="15" customHeight="1" x14ac:dyDescent="0.25">
      <c r="A1655" s="59" t="s">
        <v>13</v>
      </c>
      <c r="B1655" s="60">
        <v>170000</v>
      </c>
      <c r="C1655" s="60">
        <v>20000</v>
      </c>
      <c r="D1655" s="60">
        <v>190000</v>
      </c>
      <c r="E1655" s="129">
        <v>111.76</v>
      </c>
    </row>
    <row r="1656" spans="1:5" ht="15" customHeight="1" x14ac:dyDescent="0.25">
      <c r="A1656" s="59" t="s">
        <v>46</v>
      </c>
      <c r="B1656" s="60">
        <v>170000</v>
      </c>
      <c r="C1656" s="60">
        <v>20000</v>
      </c>
      <c r="D1656" s="60">
        <v>190000</v>
      </c>
      <c r="E1656" s="129">
        <v>111.76</v>
      </c>
    </row>
    <row r="1657" spans="1:5" s="119" customFormat="1" ht="15" customHeight="1" x14ac:dyDescent="0.25">
      <c r="A1657" s="126" t="s">
        <v>356</v>
      </c>
      <c r="B1657" s="127">
        <v>77836</v>
      </c>
      <c r="C1657" s="127">
        <v>0</v>
      </c>
      <c r="D1657" s="127">
        <v>77836</v>
      </c>
      <c r="E1657" s="128">
        <v>100</v>
      </c>
    </row>
    <row r="1658" spans="1:5" ht="15" customHeight="1" x14ac:dyDescent="0.25">
      <c r="A1658" s="120" t="s">
        <v>27</v>
      </c>
      <c r="B1658" s="121">
        <v>77836</v>
      </c>
      <c r="C1658" s="121">
        <v>0</v>
      </c>
      <c r="D1658" s="121">
        <v>77836</v>
      </c>
      <c r="E1658" s="122">
        <v>100</v>
      </c>
    </row>
    <row r="1659" spans="1:5" ht="15" customHeight="1" x14ac:dyDescent="0.25">
      <c r="A1659" s="59" t="s">
        <v>13</v>
      </c>
      <c r="B1659" s="60">
        <v>67836</v>
      </c>
      <c r="C1659" s="60">
        <v>0</v>
      </c>
      <c r="D1659" s="60">
        <v>67836</v>
      </c>
      <c r="E1659" s="129">
        <v>100</v>
      </c>
    </row>
    <row r="1660" spans="1:5" ht="15" customHeight="1" x14ac:dyDescent="0.25">
      <c r="A1660" s="59" t="s">
        <v>41</v>
      </c>
      <c r="B1660" s="60">
        <v>27310</v>
      </c>
      <c r="C1660" s="60">
        <v>0</v>
      </c>
      <c r="D1660" s="60">
        <v>27310</v>
      </c>
      <c r="E1660" s="129">
        <v>100</v>
      </c>
    </row>
    <row r="1661" spans="1:5" ht="15" customHeight="1" x14ac:dyDescent="0.25">
      <c r="A1661" s="59" t="s">
        <v>46</v>
      </c>
      <c r="B1661" s="60">
        <v>40526</v>
      </c>
      <c r="C1661" s="60">
        <v>0</v>
      </c>
      <c r="D1661" s="60">
        <v>40526</v>
      </c>
      <c r="E1661" s="129">
        <v>100</v>
      </c>
    </row>
    <row r="1662" spans="1:5" ht="15" customHeight="1" x14ac:dyDescent="0.25">
      <c r="A1662" s="59" t="s">
        <v>14</v>
      </c>
      <c r="B1662" s="60">
        <v>10000</v>
      </c>
      <c r="C1662" s="60">
        <v>0</v>
      </c>
      <c r="D1662" s="60">
        <v>10000</v>
      </c>
      <c r="E1662" s="129">
        <v>100</v>
      </c>
    </row>
    <row r="1663" spans="1:5" ht="15" customHeight="1" x14ac:dyDescent="0.25">
      <c r="A1663" s="59" t="s">
        <v>48</v>
      </c>
      <c r="B1663" s="60">
        <v>10000</v>
      </c>
      <c r="C1663" s="60">
        <v>0</v>
      </c>
      <c r="D1663" s="60">
        <v>10000</v>
      </c>
      <c r="E1663" s="129">
        <v>100</v>
      </c>
    </row>
    <row r="1664" spans="1:5" ht="15" customHeight="1" x14ac:dyDescent="0.25">
      <c r="A1664" s="126" t="s">
        <v>357</v>
      </c>
      <c r="B1664" s="127">
        <v>2124</v>
      </c>
      <c r="C1664" s="127">
        <v>0</v>
      </c>
      <c r="D1664" s="127">
        <v>2124</v>
      </c>
      <c r="E1664" s="128">
        <v>100</v>
      </c>
    </row>
    <row r="1665" spans="1:5" s="119" customFormat="1" ht="15" customHeight="1" x14ac:dyDescent="0.25">
      <c r="A1665" s="120" t="s">
        <v>27</v>
      </c>
      <c r="B1665" s="121">
        <v>2124</v>
      </c>
      <c r="C1665" s="121">
        <v>0</v>
      </c>
      <c r="D1665" s="121">
        <v>2124</v>
      </c>
      <c r="E1665" s="122">
        <v>100</v>
      </c>
    </row>
    <row r="1666" spans="1:5" ht="15" customHeight="1" x14ac:dyDescent="0.25">
      <c r="A1666" s="59" t="s">
        <v>13</v>
      </c>
      <c r="B1666" s="60">
        <v>2124</v>
      </c>
      <c r="C1666" s="60">
        <v>0</v>
      </c>
      <c r="D1666" s="60">
        <v>2124</v>
      </c>
      <c r="E1666" s="129">
        <v>100</v>
      </c>
    </row>
    <row r="1667" spans="1:5" ht="15" customHeight="1" x14ac:dyDescent="0.25">
      <c r="A1667" s="59" t="s">
        <v>41</v>
      </c>
      <c r="B1667" s="60">
        <v>797</v>
      </c>
      <c r="C1667" s="60">
        <v>0</v>
      </c>
      <c r="D1667" s="60">
        <v>797</v>
      </c>
      <c r="E1667" s="129">
        <v>100</v>
      </c>
    </row>
    <row r="1668" spans="1:5" ht="15" customHeight="1" x14ac:dyDescent="0.25">
      <c r="A1668" s="59" t="s">
        <v>44</v>
      </c>
      <c r="B1668" s="60">
        <v>1327</v>
      </c>
      <c r="C1668" s="60">
        <v>0</v>
      </c>
      <c r="D1668" s="60">
        <v>1327</v>
      </c>
      <c r="E1668" s="129">
        <v>100</v>
      </c>
    </row>
    <row r="1669" spans="1:5" ht="15" customHeight="1" x14ac:dyDescent="0.25">
      <c r="A1669" s="126" t="s">
        <v>358</v>
      </c>
      <c r="B1669" s="127">
        <v>18636</v>
      </c>
      <c r="C1669" s="127">
        <v>0</v>
      </c>
      <c r="D1669" s="127">
        <v>18636</v>
      </c>
      <c r="E1669" s="128">
        <v>100</v>
      </c>
    </row>
    <row r="1670" spans="1:5" ht="15" customHeight="1" x14ac:dyDescent="0.25">
      <c r="A1670" s="120" t="s">
        <v>27</v>
      </c>
      <c r="B1670" s="121">
        <v>18636</v>
      </c>
      <c r="C1670" s="121">
        <v>0</v>
      </c>
      <c r="D1670" s="121">
        <v>18636</v>
      </c>
      <c r="E1670" s="122">
        <v>100</v>
      </c>
    </row>
    <row r="1671" spans="1:5" ht="15" customHeight="1" x14ac:dyDescent="0.25">
      <c r="A1671" s="59" t="s">
        <v>13</v>
      </c>
      <c r="B1671" s="60">
        <v>18636</v>
      </c>
      <c r="C1671" s="60">
        <v>0</v>
      </c>
      <c r="D1671" s="60">
        <v>18636</v>
      </c>
      <c r="E1671" s="129">
        <v>100</v>
      </c>
    </row>
    <row r="1672" spans="1:5" ht="15" customHeight="1" x14ac:dyDescent="0.25">
      <c r="A1672" s="59" t="s">
        <v>41</v>
      </c>
      <c r="B1672" s="60">
        <v>18636</v>
      </c>
      <c r="C1672" s="60">
        <v>0</v>
      </c>
      <c r="D1672" s="60">
        <v>18636</v>
      </c>
      <c r="E1672" s="129">
        <v>100</v>
      </c>
    </row>
    <row r="1673" spans="1:5" ht="15" customHeight="1" x14ac:dyDescent="0.25">
      <c r="A1673" s="126" t="s">
        <v>359</v>
      </c>
      <c r="B1673" s="127">
        <v>302000</v>
      </c>
      <c r="C1673" s="127">
        <v>50000</v>
      </c>
      <c r="D1673" s="127">
        <v>352000</v>
      </c>
      <c r="E1673" s="128">
        <v>116.56</v>
      </c>
    </row>
    <row r="1674" spans="1:5" ht="15" customHeight="1" x14ac:dyDescent="0.25">
      <c r="A1674" s="120" t="s">
        <v>27</v>
      </c>
      <c r="B1674" s="121">
        <v>302000</v>
      </c>
      <c r="C1674" s="121">
        <v>50000</v>
      </c>
      <c r="D1674" s="121">
        <v>352000</v>
      </c>
      <c r="E1674" s="122">
        <v>116.56</v>
      </c>
    </row>
    <row r="1675" spans="1:5" s="119" customFormat="1" ht="15" customHeight="1" x14ac:dyDescent="0.25">
      <c r="A1675" s="59" t="s">
        <v>13</v>
      </c>
      <c r="B1675" s="60">
        <v>302000</v>
      </c>
      <c r="C1675" s="60">
        <v>50000</v>
      </c>
      <c r="D1675" s="60">
        <v>352000</v>
      </c>
      <c r="E1675" s="129">
        <v>116.56</v>
      </c>
    </row>
    <row r="1676" spans="1:5" s="119" customFormat="1" ht="15" customHeight="1" x14ac:dyDescent="0.25">
      <c r="A1676" s="59" t="s">
        <v>41</v>
      </c>
      <c r="B1676" s="60">
        <v>12000</v>
      </c>
      <c r="C1676" s="60">
        <v>0</v>
      </c>
      <c r="D1676" s="60">
        <v>12000</v>
      </c>
      <c r="E1676" s="129">
        <v>100</v>
      </c>
    </row>
    <row r="1677" spans="1:5" s="119" customFormat="1" ht="15" customHeight="1" x14ac:dyDescent="0.25">
      <c r="A1677" s="59" t="s">
        <v>46</v>
      </c>
      <c r="B1677" s="60">
        <v>290000</v>
      </c>
      <c r="C1677" s="60">
        <v>50000</v>
      </c>
      <c r="D1677" s="60">
        <v>340000</v>
      </c>
      <c r="E1677" s="129">
        <v>117.24</v>
      </c>
    </row>
    <row r="1678" spans="1:5" s="119" customFormat="1" ht="15" customHeight="1" x14ac:dyDescent="0.25">
      <c r="A1678" s="59"/>
      <c r="B1678" s="60"/>
      <c r="C1678" s="60"/>
      <c r="D1678" s="60"/>
      <c r="E1678" s="129"/>
    </row>
    <row r="1679" spans="1:5" s="119" customFormat="1" ht="15" customHeight="1" x14ac:dyDescent="0.25">
      <c r="A1679" s="116" t="s">
        <v>360</v>
      </c>
      <c r="B1679" s="117">
        <v>814221</v>
      </c>
      <c r="C1679" s="117">
        <v>208965</v>
      </c>
      <c r="D1679" s="117">
        <v>1023186</v>
      </c>
      <c r="E1679" s="118">
        <v>125.66</v>
      </c>
    </row>
    <row r="1680" spans="1:5" s="119" customFormat="1" ht="15" customHeight="1" x14ac:dyDescent="0.25">
      <c r="A1680" s="120" t="s">
        <v>27</v>
      </c>
      <c r="B1680" s="121">
        <v>650000</v>
      </c>
      <c r="C1680" s="121">
        <v>-132998</v>
      </c>
      <c r="D1680" s="121">
        <v>517002</v>
      </c>
      <c r="E1680" s="122">
        <v>79.540000000000006</v>
      </c>
    </row>
    <row r="1681" spans="1:5" s="119" customFormat="1" ht="15" customHeight="1" x14ac:dyDescent="0.25">
      <c r="A1681" s="120" t="s">
        <v>36</v>
      </c>
      <c r="B1681" s="121">
        <v>56040</v>
      </c>
      <c r="C1681" s="121">
        <v>960</v>
      </c>
      <c r="D1681" s="121">
        <v>57000</v>
      </c>
      <c r="E1681" s="122">
        <v>101.71</v>
      </c>
    </row>
    <row r="1682" spans="1:5" ht="15" customHeight="1" x14ac:dyDescent="0.25">
      <c r="A1682" s="120" t="s">
        <v>30</v>
      </c>
      <c r="B1682" s="121">
        <v>93500</v>
      </c>
      <c r="C1682" s="121">
        <v>340055</v>
      </c>
      <c r="D1682" s="121">
        <v>433555</v>
      </c>
      <c r="E1682" s="122">
        <v>463.7</v>
      </c>
    </row>
    <row r="1683" spans="1:5" ht="15" customHeight="1" x14ac:dyDescent="0.25">
      <c r="A1683" s="120" t="s">
        <v>31</v>
      </c>
      <c r="B1683" s="121">
        <v>14681</v>
      </c>
      <c r="C1683" s="121">
        <v>948</v>
      </c>
      <c r="D1683" s="121">
        <v>15629</v>
      </c>
      <c r="E1683" s="122">
        <v>106.46</v>
      </c>
    </row>
    <row r="1684" spans="1:5" ht="15" customHeight="1" x14ac:dyDescent="0.25">
      <c r="A1684" s="120"/>
      <c r="B1684" s="121"/>
      <c r="C1684" s="121"/>
      <c r="D1684" s="121"/>
      <c r="E1684" s="122"/>
    </row>
    <row r="1685" spans="1:5" s="119" customFormat="1" ht="15" customHeight="1" x14ac:dyDescent="0.25">
      <c r="A1685" s="123" t="s">
        <v>361</v>
      </c>
      <c r="B1685" s="124">
        <v>698596</v>
      </c>
      <c r="C1685" s="124">
        <v>-130996</v>
      </c>
      <c r="D1685" s="124">
        <v>567600</v>
      </c>
      <c r="E1685" s="125">
        <v>81.25</v>
      </c>
    </row>
    <row r="1686" spans="1:5" ht="15" customHeight="1" x14ac:dyDescent="0.25">
      <c r="A1686" s="126" t="s">
        <v>362</v>
      </c>
      <c r="B1686" s="127">
        <v>698596</v>
      </c>
      <c r="C1686" s="127">
        <v>-130996</v>
      </c>
      <c r="D1686" s="127">
        <v>567600</v>
      </c>
      <c r="E1686" s="128">
        <v>81.25</v>
      </c>
    </row>
    <row r="1687" spans="1:5" ht="15" customHeight="1" x14ac:dyDescent="0.25">
      <c r="A1687" s="120" t="s">
        <v>27</v>
      </c>
      <c r="B1687" s="121">
        <v>642556</v>
      </c>
      <c r="C1687" s="121">
        <v>-133141</v>
      </c>
      <c r="D1687" s="121">
        <v>509415</v>
      </c>
      <c r="E1687" s="122">
        <v>79.28</v>
      </c>
    </row>
    <row r="1688" spans="1:5" ht="15" customHeight="1" x14ac:dyDescent="0.25">
      <c r="A1688" s="59" t="s">
        <v>13</v>
      </c>
      <c r="B1688" s="60">
        <v>637556</v>
      </c>
      <c r="C1688" s="60">
        <v>-143141</v>
      </c>
      <c r="D1688" s="60">
        <v>494415</v>
      </c>
      <c r="E1688" s="129">
        <v>77.55</v>
      </c>
    </row>
    <row r="1689" spans="1:5" ht="15" customHeight="1" x14ac:dyDescent="0.25">
      <c r="A1689" s="59" t="s">
        <v>40</v>
      </c>
      <c r="B1689" s="60">
        <v>518556</v>
      </c>
      <c r="C1689" s="60">
        <v>-119509</v>
      </c>
      <c r="D1689" s="60">
        <v>399047</v>
      </c>
      <c r="E1689" s="129">
        <v>76.95</v>
      </c>
    </row>
    <row r="1690" spans="1:5" ht="15" customHeight="1" x14ac:dyDescent="0.25">
      <c r="A1690" s="59" t="s">
        <v>41</v>
      </c>
      <c r="B1690" s="60">
        <v>114000</v>
      </c>
      <c r="C1690" s="60">
        <v>-22632</v>
      </c>
      <c r="D1690" s="60">
        <v>91368</v>
      </c>
      <c r="E1690" s="129">
        <v>80.150000000000006</v>
      </c>
    </row>
    <row r="1691" spans="1:5" ht="15" customHeight="1" x14ac:dyDescent="0.25">
      <c r="A1691" s="59" t="s">
        <v>42</v>
      </c>
      <c r="B1691" s="60">
        <v>5000</v>
      </c>
      <c r="C1691" s="60">
        <v>-1000</v>
      </c>
      <c r="D1691" s="60">
        <v>4000</v>
      </c>
      <c r="E1691" s="129">
        <v>80</v>
      </c>
    </row>
    <row r="1692" spans="1:5" ht="15" customHeight="1" x14ac:dyDescent="0.25">
      <c r="A1692" s="59" t="s">
        <v>14</v>
      </c>
      <c r="B1692" s="60">
        <v>5000</v>
      </c>
      <c r="C1692" s="60">
        <v>10000</v>
      </c>
      <c r="D1692" s="60">
        <v>15000</v>
      </c>
      <c r="E1692" s="129">
        <v>300</v>
      </c>
    </row>
    <row r="1693" spans="1:5" s="119" customFormat="1" ht="15" customHeight="1" x14ac:dyDescent="0.25">
      <c r="A1693" s="59" t="s">
        <v>48</v>
      </c>
      <c r="B1693" s="60">
        <v>5000</v>
      </c>
      <c r="C1693" s="60">
        <v>10000</v>
      </c>
      <c r="D1693" s="60">
        <v>15000</v>
      </c>
      <c r="E1693" s="129">
        <v>300</v>
      </c>
    </row>
    <row r="1694" spans="1:5" ht="15" customHeight="1" x14ac:dyDescent="0.25">
      <c r="A1694" s="120" t="s">
        <v>36</v>
      </c>
      <c r="B1694" s="121">
        <v>56040</v>
      </c>
      <c r="C1694" s="121">
        <v>960</v>
      </c>
      <c r="D1694" s="121">
        <v>57000</v>
      </c>
      <c r="E1694" s="122">
        <v>101.71</v>
      </c>
    </row>
    <row r="1695" spans="1:5" ht="15" customHeight="1" x14ac:dyDescent="0.25">
      <c r="A1695" s="59" t="s">
        <v>13</v>
      </c>
      <c r="B1695" s="60">
        <v>5145</v>
      </c>
      <c r="C1695" s="60">
        <v>-5145</v>
      </c>
      <c r="D1695" s="60">
        <v>0</v>
      </c>
      <c r="E1695" s="129">
        <v>0</v>
      </c>
    </row>
    <row r="1696" spans="1:5" ht="15" customHeight="1" x14ac:dyDescent="0.25">
      <c r="A1696" s="59" t="s">
        <v>41</v>
      </c>
      <c r="B1696" s="60">
        <v>5145</v>
      </c>
      <c r="C1696" s="60">
        <v>-5145</v>
      </c>
      <c r="D1696" s="60">
        <v>0</v>
      </c>
      <c r="E1696" s="129">
        <v>0</v>
      </c>
    </row>
    <row r="1697" spans="1:5" ht="15" customHeight="1" x14ac:dyDescent="0.25">
      <c r="A1697" s="59" t="s">
        <v>14</v>
      </c>
      <c r="B1697" s="60">
        <v>50895</v>
      </c>
      <c r="C1697" s="60">
        <v>6105</v>
      </c>
      <c r="D1697" s="60">
        <v>57000</v>
      </c>
      <c r="E1697" s="129">
        <v>112</v>
      </c>
    </row>
    <row r="1698" spans="1:5" ht="15" customHeight="1" x14ac:dyDescent="0.25">
      <c r="A1698" s="59" t="s">
        <v>47</v>
      </c>
      <c r="B1698" s="60">
        <v>13272</v>
      </c>
      <c r="C1698" s="60">
        <v>7728</v>
      </c>
      <c r="D1698" s="60">
        <v>21000</v>
      </c>
      <c r="E1698" s="129">
        <v>158.22999999999999</v>
      </c>
    </row>
    <row r="1699" spans="1:5" ht="15" customHeight="1" x14ac:dyDescent="0.25">
      <c r="A1699" s="59" t="s">
        <v>48</v>
      </c>
      <c r="B1699" s="60">
        <v>37623</v>
      </c>
      <c r="C1699" s="60">
        <v>-1623</v>
      </c>
      <c r="D1699" s="60">
        <v>36000</v>
      </c>
      <c r="E1699" s="129">
        <v>95.69</v>
      </c>
    </row>
    <row r="1700" spans="1:5" ht="15" customHeight="1" x14ac:dyDescent="0.25">
      <c r="A1700" s="120" t="s">
        <v>30</v>
      </c>
      <c r="B1700" s="121">
        <v>0</v>
      </c>
      <c r="C1700" s="121">
        <v>1185</v>
      </c>
      <c r="D1700" s="121">
        <v>1185</v>
      </c>
      <c r="E1700" s="122">
        <v>0</v>
      </c>
    </row>
    <row r="1701" spans="1:5" ht="15" customHeight="1" x14ac:dyDescent="0.25">
      <c r="A1701" s="59" t="s">
        <v>13</v>
      </c>
      <c r="B1701" s="60">
        <v>0</v>
      </c>
      <c r="C1701" s="60">
        <v>1185</v>
      </c>
      <c r="D1701" s="60">
        <v>1185</v>
      </c>
      <c r="E1701" s="129">
        <v>0</v>
      </c>
    </row>
    <row r="1702" spans="1:5" ht="15" customHeight="1" x14ac:dyDescent="0.25">
      <c r="A1702" s="59" t="s">
        <v>41</v>
      </c>
      <c r="B1702" s="60">
        <v>0</v>
      </c>
      <c r="C1702" s="60">
        <v>1185</v>
      </c>
      <c r="D1702" s="60">
        <v>1185</v>
      </c>
      <c r="E1702" s="129">
        <v>0</v>
      </c>
    </row>
    <row r="1703" spans="1:5" ht="15" customHeight="1" x14ac:dyDescent="0.25">
      <c r="A1703" s="123" t="s">
        <v>163</v>
      </c>
      <c r="B1703" s="124">
        <v>115625</v>
      </c>
      <c r="C1703" s="124">
        <v>339961</v>
      </c>
      <c r="D1703" s="124">
        <v>455586</v>
      </c>
      <c r="E1703" s="125">
        <v>394.02</v>
      </c>
    </row>
    <row r="1704" spans="1:5" ht="15" customHeight="1" x14ac:dyDescent="0.25">
      <c r="A1704" s="126" t="s">
        <v>232</v>
      </c>
      <c r="B1704" s="127">
        <v>5625</v>
      </c>
      <c r="C1704" s="127">
        <v>1091</v>
      </c>
      <c r="D1704" s="127">
        <v>6716</v>
      </c>
      <c r="E1704" s="128">
        <v>119.4</v>
      </c>
    </row>
    <row r="1705" spans="1:5" ht="15" customHeight="1" x14ac:dyDescent="0.25">
      <c r="A1705" s="120" t="s">
        <v>27</v>
      </c>
      <c r="B1705" s="121">
        <v>844</v>
      </c>
      <c r="C1705" s="121">
        <v>143</v>
      </c>
      <c r="D1705" s="121">
        <v>987</v>
      </c>
      <c r="E1705" s="122">
        <v>116.94</v>
      </c>
    </row>
    <row r="1706" spans="1:5" ht="15" customHeight="1" x14ac:dyDescent="0.25">
      <c r="A1706" s="59" t="s">
        <v>13</v>
      </c>
      <c r="B1706" s="60">
        <v>844</v>
      </c>
      <c r="C1706" s="60">
        <v>143</v>
      </c>
      <c r="D1706" s="60">
        <v>987</v>
      </c>
      <c r="E1706" s="129">
        <v>116.94</v>
      </c>
    </row>
    <row r="1707" spans="1:5" ht="15" customHeight="1" x14ac:dyDescent="0.25">
      <c r="A1707" s="59" t="s">
        <v>40</v>
      </c>
      <c r="B1707" s="60">
        <v>683</v>
      </c>
      <c r="C1707" s="60">
        <v>0</v>
      </c>
      <c r="D1707" s="60">
        <v>683</v>
      </c>
      <c r="E1707" s="129">
        <v>100</v>
      </c>
    </row>
    <row r="1708" spans="1:5" ht="15" customHeight="1" x14ac:dyDescent="0.25">
      <c r="A1708" s="59" t="s">
        <v>41</v>
      </c>
      <c r="B1708" s="60">
        <v>161</v>
      </c>
      <c r="C1708" s="60">
        <v>143</v>
      </c>
      <c r="D1708" s="60">
        <v>304</v>
      </c>
      <c r="E1708" s="129">
        <v>188.82</v>
      </c>
    </row>
    <row r="1709" spans="1:5" ht="15" customHeight="1" x14ac:dyDescent="0.25">
      <c r="A1709" s="120" t="s">
        <v>31</v>
      </c>
      <c r="B1709" s="121">
        <v>4781</v>
      </c>
      <c r="C1709" s="121">
        <v>948</v>
      </c>
      <c r="D1709" s="121">
        <v>5729</v>
      </c>
      <c r="E1709" s="122">
        <v>119.83</v>
      </c>
    </row>
    <row r="1710" spans="1:5" ht="15" customHeight="1" x14ac:dyDescent="0.25">
      <c r="A1710" s="59" t="s">
        <v>13</v>
      </c>
      <c r="B1710" s="60">
        <v>4781</v>
      </c>
      <c r="C1710" s="60">
        <v>948</v>
      </c>
      <c r="D1710" s="60">
        <v>5729</v>
      </c>
      <c r="E1710" s="129">
        <v>119.83</v>
      </c>
    </row>
    <row r="1711" spans="1:5" ht="15" customHeight="1" x14ac:dyDescent="0.25">
      <c r="A1711" s="59" t="s">
        <v>40</v>
      </c>
      <c r="B1711" s="60">
        <v>3868</v>
      </c>
      <c r="C1711" s="60">
        <v>-16</v>
      </c>
      <c r="D1711" s="60">
        <v>3852</v>
      </c>
      <c r="E1711" s="129">
        <v>99.59</v>
      </c>
    </row>
    <row r="1712" spans="1:5" ht="15" customHeight="1" x14ac:dyDescent="0.25">
      <c r="A1712" s="59" t="s">
        <v>41</v>
      </c>
      <c r="B1712" s="60">
        <v>913</v>
      </c>
      <c r="C1712" s="60">
        <v>964</v>
      </c>
      <c r="D1712" s="60">
        <v>1877</v>
      </c>
      <c r="E1712" s="129">
        <v>205.59</v>
      </c>
    </row>
    <row r="1713" spans="1:5" ht="15" customHeight="1" x14ac:dyDescent="0.25">
      <c r="A1713" s="126" t="s">
        <v>363</v>
      </c>
      <c r="B1713" s="127">
        <v>110000</v>
      </c>
      <c r="C1713" s="127">
        <v>0</v>
      </c>
      <c r="D1713" s="127">
        <v>110000</v>
      </c>
      <c r="E1713" s="128">
        <v>100</v>
      </c>
    </row>
    <row r="1714" spans="1:5" ht="15" customHeight="1" x14ac:dyDescent="0.25">
      <c r="A1714" s="120" t="s">
        <v>27</v>
      </c>
      <c r="B1714" s="121">
        <v>6600</v>
      </c>
      <c r="C1714" s="121">
        <v>0</v>
      </c>
      <c r="D1714" s="121">
        <v>6600</v>
      </c>
      <c r="E1714" s="122">
        <v>100</v>
      </c>
    </row>
    <row r="1715" spans="1:5" ht="15" customHeight="1" x14ac:dyDescent="0.25">
      <c r="A1715" s="59" t="s">
        <v>13</v>
      </c>
      <c r="B1715" s="60">
        <v>5940</v>
      </c>
      <c r="C1715" s="60">
        <v>0</v>
      </c>
      <c r="D1715" s="60">
        <v>5940</v>
      </c>
      <c r="E1715" s="129">
        <v>100</v>
      </c>
    </row>
    <row r="1716" spans="1:5" s="119" customFormat="1" ht="15" customHeight="1" x14ac:dyDescent="0.25">
      <c r="A1716" s="59" t="s">
        <v>41</v>
      </c>
      <c r="B1716" s="60">
        <v>5940</v>
      </c>
      <c r="C1716" s="60">
        <v>0</v>
      </c>
      <c r="D1716" s="60">
        <v>5940</v>
      </c>
      <c r="E1716" s="129">
        <v>100</v>
      </c>
    </row>
    <row r="1717" spans="1:5" ht="15" customHeight="1" x14ac:dyDescent="0.25">
      <c r="A1717" s="59" t="s">
        <v>14</v>
      </c>
      <c r="B1717" s="60">
        <v>660</v>
      </c>
      <c r="C1717" s="60">
        <v>0</v>
      </c>
      <c r="D1717" s="60">
        <v>660</v>
      </c>
      <c r="E1717" s="129">
        <v>100</v>
      </c>
    </row>
    <row r="1718" spans="1:5" ht="15" customHeight="1" x14ac:dyDescent="0.25">
      <c r="A1718" s="59" t="s">
        <v>48</v>
      </c>
      <c r="B1718" s="60">
        <v>660</v>
      </c>
      <c r="C1718" s="60">
        <v>0</v>
      </c>
      <c r="D1718" s="60">
        <v>660</v>
      </c>
      <c r="E1718" s="129">
        <v>100</v>
      </c>
    </row>
    <row r="1719" spans="1:5" ht="15" customHeight="1" x14ac:dyDescent="0.25">
      <c r="A1719" s="120" t="s">
        <v>30</v>
      </c>
      <c r="B1719" s="121">
        <v>93500</v>
      </c>
      <c r="C1719" s="121">
        <v>0</v>
      </c>
      <c r="D1719" s="121">
        <v>93500</v>
      </c>
      <c r="E1719" s="122">
        <v>100</v>
      </c>
    </row>
    <row r="1720" spans="1:5" s="119" customFormat="1" ht="15" customHeight="1" x14ac:dyDescent="0.25">
      <c r="A1720" s="59" t="s">
        <v>13</v>
      </c>
      <c r="B1720" s="60">
        <v>84150</v>
      </c>
      <c r="C1720" s="60">
        <v>0</v>
      </c>
      <c r="D1720" s="60">
        <v>84150</v>
      </c>
      <c r="E1720" s="129">
        <v>100</v>
      </c>
    </row>
    <row r="1721" spans="1:5" s="119" customFormat="1" ht="15" customHeight="1" x14ac:dyDescent="0.25">
      <c r="A1721" s="59" t="s">
        <v>41</v>
      </c>
      <c r="B1721" s="60">
        <v>84150</v>
      </c>
      <c r="C1721" s="60">
        <v>0</v>
      </c>
      <c r="D1721" s="60">
        <v>84150</v>
      </c>
      <c r="E1721" s="129">
        <v>100</v>
      </c>
    </row>
    <row r="1722" spans="1:5" s="119" customFormat="1" ht="15" customHeight="1" x14ac:dyDescent="0.25">
      <c r="A1722" s="59" t="s">
        <v>14</v>
      </c>
      <c r="B1722" s="60">
        <v>9350</v>
      </c>
      <c r="C1722" s="60">
        <v>0</v>
      </c>
      <c r="D1722" s="60">
        <v>9350</v>
      </c>
      <c r="E1722" s="129">
        <v>100</v>
      </c>
    </row>
    <row r="1723" spans="1:5" s="119" customFormat="1" ht="15" customHeight="1" x14ac:dyDescent="0.25">
      <c r="A1723" s="59" t="s">
        <v>48</v>
      </c>
      <c r="B1723" s="60">
        <v>9350</v>
      </c>
      <c r="C1723" s="60">
        <v>0</v>
      </c>
      <c r="D1723" s="60">
        <v>9350</v>
      </c>
      <c r="E1723" s="129">
        <v>100</v>
      </c>
    </row>
    <row r="1724" spans="1:5" s="119" customFormat="1" ht="15" customHeight="1" x14ac:dyDescent="0.25">
      <c r="A1724" s="120" t="s">
        <v>31</v>
      </c>
      <c r="B1724" s="121">
        <v>9900</v>
      </c>
      <c r="C1724" s="121">
        <v>0</v>
      </c>
      <c r="D1724" s="121">
        <v>9900</v>
      </c>
      <c r="E1724" s="122">
        <v>100</v>
      </c>
    </row>
    <row r="1725" spans="1:5" s="119" customFormat="1" ht="15" customHeight="1" x14ac:dyDescent="0.25">
      <c r="A1725" s="59" t="s">
        <v>13</v>
      </c>
      <c r="B1725" s="60">
        <v>8910</v>
      </c>
      <c r="C1725" s="60">
        <v>0</v>
      </c>
      <c r="D1725" s="60">
        <v>8910</v>
      </c>
      <c r="E1725" s="129">
        <v>100</v>
      </c>
    </row>
    <row r="1726" spans="1:5" s="119" customFormat="1" ht="15" customHeight="1" x14ac:dyDescent="0.25">
      <c r="A1726" s="59" t="s">
        <v>41</v>
      </c>
      <c r="B1726" s="60">
        <v>8910</v>
      </c>
      <c r="C1726" s="60">
        <v>0</v>
      </c>
      <c r="D1726" s="60">
        <v>8910</v>
      </c>
      <c r="E1726" s="129">
        <v>100</v>
      </c>
    </row>
    <row r="1727" spans="1:5" s="119" customFormat="1" ht="15" customHeight="1" x14ac:dyDescent="0.25">
      <c r="A1727" s="59" t="s">
        <v>14</v>
      </c>
      <c r="B1727" s="60">
        <v>990</v>
      </c>
      <c r="C1727" s="60">
        <v>0</v>
      </c>
      <c r="D1727" s="60">
        <v>990</v>
      </c>
      <c r="E1727" s="129">
        <v>100</v>
      </c>
    </row>
    <row r="1728" spans="1:5" s="119" customFormat="1" ht="15" customHeight="1" x14ac:dyDescent="0.25">
      <c r="A1728" s="59" t="s">
        <v>48</v>
      </c>
      <c r="B1728" s="60">
        <v>990</v>
      </c>
      <c r="C1728" s="60">
        <v>0</v>
      </c>
      <c r="D1728" s="60">
        <v>990</v>
      </c>
      <c r="E1728" s="129">
        <v>100</v>
      </c>
    </row>
    <row r="1729" spans="1:5" s="119" customFormat="1" ht="15" customHeight="1" x14ac:dyDescent="0.25">
      <c r="A1729" s="126" t="s">
        <v>364</v>
      </c>
      <c r="B1729" s="127">
        <v>0</v>
      </c>
      <c r="C1729" s="127">
        <v>338870</v>
      </c>
      <c r="D1729" s="127">
        <v>338870</v>
      </c>
      <c r="E1729" s="128">
        <v>0</v>
      </c>
    </row>
    <row r="1730" spans="1:5" s="119" customFormat="1" ht="15" customHeight="1" x14ac:dyDescent="0.25">
      <c r="A1730" s="120" t="s">
        <v>30</v>
      </c>
      <c r="B1730" s="121">
        <v>0</v>
      </c>
      <c r="C1730" s="121">
        <v>338870</v>
      </c>
      <c r="D1730" s="121">
        <v>338870</v>
      </c>
      <c r="E1730" s="122">
        <v>0</v>
      </c>
    </row>
    <row r="1731" spans="1:5" s="119" customFormat="1" ht="15" customHeight="1" x14ac:dyDescent="0.25">
      <c r="A1731" s="59" t="s">
        <v>13</v>
      </c>
      <c r="B1731" s="60">
        <v>0</v>
      </c>
      <c r="C1731" s="60">
        <v>338870</v>
      </c>
      <c r="D1731" s="60">
        <v>338870</v>
      </c>
      <c r="E1731" s="129">
        <v>0</v>
      </c>
    </row>
    <row r="1732" spans="1:5" s="119" customFormat="1" ht="15" customHeight="1" x14ac:dyDescent="0.25">
      <c r="A1732" s="59" t="s">
        <v>40</v>
      </c>
      <c r="B1732" s="60">
        <v>0</v>
      </c>
      <c r="C1732" s="60">
        <v>338870</v>
      </c>
      <c r="D1732" s="60">
        <v>338870</v>
      </c>
      <c r="E1732" s="129">
        <v>0</v>
      </c>
    </row>
    <row r="1733" spans="1:5" s="119" customFormat="1" ht="15" customHeight="1" x14ac:dyDescent="0.25">
      <c r="A1733" s="59"/>
      <c r="B1733" s="60"/>
      <c r="C1733" s="60"/>
      <c r="D1733" s="60"/>
      <c r="E1733" s="129"/>
    </row>
    <row r="1734" spans="1:5" s="119" customFormat="1" ht="15" customHeight="1" x14ac:dyDescent="0.25">
      <c r="A1734" s="59"/>
      <c r="B1734" s="60"/>
      <c r="C1734" s="60"/>
      <c r="D1734" s="60"/>
      <c r="E1734" s="129"/>
    </row>
    <row r="1735" spans="1:5" s="119" customFormat="1" ht="15" customHeight="1" x14ac:dyDescent="0.25">
      <c r="A1735" s="113" t="s">
        <v>396</v>
      </c>
      <c r="B1735" s="114">
        <v>90781</v>
      </c>
      <c r="C1735" s="114">
        <v>53078</v>
      </c>
      <c r="D1735" s="114">
        <v>143859</v>
      </c>
      <c r="E1735" s="115">
        <v>158.47</v>
      </c>
    </row>
    <row r="1736" spans="1:5" s="119" customFormat="1" ht="15" customHeight="1" x14ac:dyDescent="0.25">
      <c r="A1736" s="116" t="s">
        <v>397</v>
      </c>
      <c r="B1736" s="117">
        <v>90781</v>
      </c>
      <c r="C1736" s="117">
        <v>53078</v>
      </c>
      <c r="D1736" s="117">
        <v>143859</v>
      </c>
      <c r="E1736" s="118">
        <v>158.47</v>
      </c>
    </row>
    <row r="1737" spans="1:5" s="119" customFormat="1" ht="15" customHeight="1" x14ac:dyDescent="0.25">
      <c r="A1737" s="120" t="s">
        <v>27</v>
      </c>
      <c r="B1737" s="121">
        <v>74781</v>
      </c>
      <c r="C1737" s="121">
        <v>30000</v>
      </c>
      <c r="D1737" s="121">
        <v>104781</v>
      </c>
      <c r="E1737" s="122">
        <v>140.12</v>
      </c>
    </row>
    <row r="1738" spans="1:5" s="119" customFormat="1" ht="15" customHeight="1" x14ac:dyDescent="0.25">
      <c r="A1738" s="120" t="s">
        <v>33</v>
      </c>
      <c r="B1738" s="121">
        <v>16000</v>
      </c>
      <c r="C1738" s="121">
        <v>23078</v>
      </c>
      <c r="D1738" s="121">
        <v>39078</v>
      </c>
      <c r="E1738" s="122">
        <v>244.24</v>
      </c>
    </row>
    <row r="1739" spans="1:5" s="119" customFormat="1" ht="15" customHeight="1" x14ac:dyDescent="0.25">
      <c r="A1739" s="120"/>
      <c r="B1739" s="121"/>
      <c r="C1739" s="121"/>
      <c r="D1739" s="121"/>
      <c r="E1739" s="122"/>
    </row>
    <row r="1740" spans="1:5" ht="15" customHeight="1" x14ac:dyDescent="0.25">
      <c r="A1740" s="123" t="s">
        <v>155</v>
      </c>
      <c r="B1740" s="124">
        <v>90781</v>
      </c>
      <c r="C1740" s="124">
        <v>53078</v>
      </c>
      <c r="D1740" s="124">
        <v>143859</v>
      </c>
      <c r="E1740" s="125">
        <v>158.47</v>
      </c>
    </row>
    <row r="1741" spans="1:5" ht="15" customHeight="1" x14ac:dyDescent="0.25">
      <c r="A1741" s="126" t="s">
        <v>156</v>
      </c>
      <c r="B1741" s="127">
        <v>90781</v>
      </c>
      <c r="C1741" s="127">
        <v>26078</v>
      </c>
      <c r="D1741" s="127">
        <v>116859</v>
      </c>
      <c r="E1741" s="128">
        <v>128.72999999999999</v>
      </c>
    </row>
    <row r="1742" spans="1:5" ht="15" customHeight="1" x14ac:dyDescent="0.25">
      <c r="A1742" s="120" t="s">
        <v>27</v>
      </c>
      <c r="B1742" s="121">
        <v>74781</v>
      </c>
      <c r="C1742" s="121">
        <v>3000</v>
      </c>
      <c r="D1742" s="121">
        <v>77781</v>
      </c>
      <c r="E1742" s="122">
        <v>104.01</v>
      </c>
    </row>
    <row r="1743" spans="1:5" ht="15" customHeight="1" x14ac:dyDescent="0.25">
      <c r="A1743" s="59" t="s">
        <v>13</v>
      </c>
      <c r="B1743" s="60">
        <v>74781</v>
      </c>
      <c r="C1743" s="60">
        <v>3000</v>
      </c>
      <c r="D1743" s="60">
        <v>77781</v>
      </c>
      <c r="E1743" s="129">
        <v>104.01</v>
      </c>
    </row>
    <row r="1744" spans="1:5" s="119" customFormat="1" ht="15" customHeight="1" x14ac:dyDescent="0.25">
      <c r="A1744" s="59" t="s">
        <v>40</v>
      </c>
      <c r="B1744" s="60">
        <v>29850</v>
      </c>
      <c r="C1744" s="60">
        <v>0</v>
      </c>
      <c r="D1744" s="60">
        <v>29850</v>
      </c>
      <c r="E1744" s="129">
        <v>100</v>
      </c>
    </row>
    <row r="1745" spans="1:5" s="119" customFormat="1" ht="15" customHeight="1" x14ac:dyDescent="0.25">
      <c r="A1745" s="59" t="s">
        <v>41</v>
      </c>
      <c r="B1745" s="60">
        <v>43601</v>
      </c>
      <c r="C1745" s="60">
        <v>3000</v>
      </c>
      <c r="D1745" s="60">
        <v>46601</v>
      </c>
      <c r="E1745" s="129">
        <v>106.88</v>
      </c>
    </row>
    <row r="1746" spans="1:5" s="119" customFormat="1" ht="15" customHeight="1" x14ac:dyDescent="0.25">
      <c r="A1746" s="59" t="s">
        <v>45</v>
      </c>
      <c r="B1746" s="60">
        <v>1330</v>
      </c>
      <c r="C1746" s="60">
        <v>0</v>
      </c>
      <c r="D1746" s="60">
        <v>1330</v>
      </c>
      <c r="E1746" s="129">
        <v>100</v>
      </c>
    </row>
    <row r="1747" spans="1:5" ht="15" customHeight="1" x14ac:dyDescent="0.25">
      <c r="A1747" s="120" t="s">
        <v>33</v>
      </c>
      <c r="B1747" s="121">
        <v>16000</v>
      </c>
      <c r="C1747" s="121">
        <v>23078</v>
      </c>
      <c r="D1747" s="121">
        <v>39078</v>
      </c>
      <c r="E1747" s="122">
        <v>244.24</v>
      </c>
    </row>
    <row r="1748" spans="1:5" ht="15" customHeight="1" x14ac:dyDescent="0.25">
      <c r="A1748" s="59" t="s">
        <v>13</v>
      </c>
      <c r="B1748" s="60">
        <v>14000</v>
      </c>
      <c r="C1748" s="60">
        <v>9000</v>
      </c>
      <c r="D1748" s="60">
        <v>23000</v>
      </c>
      <c r="E1748" s="129">
        <v>164.29</v>
      </c>
    </row>
    <row r="1749" spans="1:5" ht="15" customHeight="1" x14ac:dyDescent="0.25">
      <c r="A1749" s="59" t="s">
        <v>41</v>
      </c>
      <c r="B1749" s="60">
        <v>14000</v>
      </c>
      <c r="C1749" s="60">
        <v>9000</v>
      </c>
      <c r="D1749" s="60">
        <v>23000</v>
      </c>
      <c r="E1749" s="129">
        <v>164.29</v>
      </c>
    </row>
    <row r="1750" spans="1:5" s="119" customFormat="1" ht="15" customHeight="1" x14ac:dyDescent="0.25">
      <c r="A1750" s="59" t="s">
        <v>14</v>
      </c>
      <c r="B1750" s="60">
        <v>2000</v>
      </c>
      <c r="C1750" s="60">
        <v>14078</v>
      </c>
      <c r="D1750" s="60">
        <v>16078</v>
      </c>
      <c r="E1750" s="129">
        <v>803.9</v>
      </c>
    </row>
    <row r="1751" spans="1:5" ht="15" customHeight="1" x14ac:dyDescent="0.25">
      <c r="A1751" s="59" t="s">
        <v>48</v>
      </c>
      <c r="B1751" s="60">
        <v>2000</v>
      </c>
      <c r="C1751" s="60">
        <v>14078</v>
      </c>
      <c r="D1751" s="60">
        <v>16078</v>
      </c>
      <c r="E1751" s="129">
        <v>803.9</v>
      </c>
    </row>
    <row r="1752" spans="1:5" ht="15" customHeight="1" x14ac:dyDescent="0.25">
      <c r="A1752" s="126" t="s">
        <v>365</v>
      </c>
      <c r="B1752" s="127">
        <v>0</v>
      </c>
      <c r="C1752" s="127">
        <v>27000</v>
      </c>
      <c r="D1752" s="127">
        <v>27000</v>
      </c>
      <c r="E1752" s="128">
        <v>0</v>
      </c>
    </row>
    <row r="1753" spans="1:5" ht="15" customHeight="1" x14ac:dyDescent="0.25">
      <c r="A1753" s="120" t="s">
        <v>27</v>
      </c>
      <c r="B1753" s="121">
        <v>0</v>
      </c>
      <c r="C1753" s="121">
        <v>27000</v>
      </c>
      <c r="D1753" s="121">
        <v>27000</v>
      </c>
      <c r="E1753" s="122">
        <v>0</v>
      </c>
    </row>
    <row r="1754" spans="1:5" s="119" customFormat="1" ht="15" customHeight="1" x14ac:dyDescent="0.25">
      <c r="A1754" s="59" t="s">
        <v>13</v>
      </c>
      <c r="B1754" s="60">
        <v>0</v>
      </c>
      <c r="C1754" s="60">
        <v>27000</v>
      </c>
      <c r="D1754" s="60">
        <v>27000</v>
      </c>
      <c r="E1754" s="129">
        <v>0</v>
      </c>
    </row>
    <row r="1755" spans="1:5" ht="15" customHeight="1" x14ac:dyDescent="0.25">
      <c r="A1755" s="59" t="s">
        <v>41</v>
      </c>
      <c r="B1755" s="60">
        <v>0</v>
      </c>
      <c r="C1755" s="60">
        <v>27000</v>
      </c>
      <c r="D1755" s="60">
        <v>27000</v>
      </c>
      <c r="E1755" s="129">
        <v>0</v>
      </c>
    </row>
    <row r="1756" spans="1:5" ht="15" customHeight="1" x14ac:dyDescent="0.25">
      <c r="A1756" s="59"/>
      <c r="B1756" s="60"/>
      <c r="C1756" s="60"/>
      <c r="D1756" s="60"/>
      <c r="E1756" s="129"/>
    </row>
    <row r="1757" spans="1:5" ht="15" customHeight="1" x14ac:dyDescent="0.25">
      <c r="A1757" s="59"/>
      <c r="B1757" s="60"/>
      <c r="C1757" s="60"/>
      <c r="D1757" s="60"/>
      <c r="E1757" s="129"/>
    </row>
    <row r="1758" spans="1:5" ht="15" customHeight="1" x14ac:dyDescent="0.25">
      <c r="A1758" s="113" t="s">
        <v>366</v>
      </c>
      <c r="B1758" s="114">
        <v>5494388</v>
      </c>
      <c r="C1758" s="114">
        <v>329131</v>
      </c>
      <c r="D1758" s="114">
        <v>5823519</v>
      </c>
      <c r="E1758" s="115">
        <v>105.99</v>
      </c>
    </row>
    <row r="1759" spans="1:5" ht="15" customHeight="1" x14ac:dyDescent="0.25">
      <c r="A1759" s="59" t="s">
        <v>367</v>
      </c>
      <c r="B1759" s="60">
        <v>5494388</v>
      </c>
      <c r="C1759" s="60">
        <v>329131</v>
      </c>
      <c r="D1759" s="60">
        <v>5823519</v>
      </c>
      <c r="E1759" s="129">
        <v>105.99</v>
      </c>
    </row>
    <row r="1760" spans="1:5" ht="15" customHeight="1" x14ac:dyDescent="0.25">
      <c r="A1760" s="120" t="s">
        <v>27</v>
      </c>
      <c r="B1760" s="121">
        <v>5485718</v>
      </c>
      <c r="C1760" s="121">
        <v>329131</v>
      </c>
      <c r="D1760" s="121">
        <v>5814849</v>
      </c>
      <c r="E1760" s="122">
        <v>106</v>
      </c>
    </row>
    <row r="1761" spans="1:5" ht="15" customHeight="1" x14ac:dyDescent="0.25">
      <c r="A1761" s="120" t="s">
        <v>36</v>
      </c>
      <c r="B1761" s="121">
        <v>8030</v>
      </c>
      <c r="C1761" s="121">
        <v>0</v>
      </c>
      <c r="D1761" s="121">
        <v>8030</v>
      </c>
      <c r="E1761" s="122">
        <v>100</v>
      </c>
    </row>
    <row r="1762" spans="1:5" ht="15" customHeight="1" x14ac:dyDescent="0.25">
      <c r="A1762" s="120" t="s">
        <v>33</v>
      </c>
      <c r="B1762" s="121">
        <v>640</v>
      </c>
      <c r="C1762" s="121">
        <v>0</v>
      </c>
      <c r="D1762" s="121">
        <v>640</v>
      </c>
      <c r="E1762" s="122">
        <v>100</v>
      </c>
    </row>
    <row r="1763" spans="1:5" ht="15" customHeight="1" x14ac:dyDescent="0.25">
      <c r="A1763" s="120"/>
      <c r="B1763" s="121"/>
      <c r="C1763" s="121"/>
      <c r="D1763" s="121"/>
      <c r="E1763" s="122"/>
    </row>
    <row r="1764" spans="1:5" ht="15" customHeight="1" x14ac:dyDescent="0.25">
      <c r="A1764" s="123" t="s">
        <v>155</v>
      </c>
      <c r="B1764" s="124">
        <v>5232389</v>
      </c>
      <c r="C1764" s="124">
        <v>350000</v>
      </c>
      <c r="D1764" s="124">
        <v>5582389</v>
      </c>
      <c r="E1764" s="125">
        <v>106.69</v>
      </c>
    </row>
    <row r="1765" spans="1:5" s="119" customFormat="1" ht="15" customHeight="1" x14ac:dyDescent="0.25">
      <c r="A1765" s="126" t="s">
        <v>156</v>
      </c>
      <c r="B1765" s="127">
        <v>4906364</v>
      </c>
      <c r="C1765" s="127">
        <v>290000</v>
      </c>
      <c r="D1765" s="127">
        <v>5196364</v>
      </c>
      <c r="E1765" s="128">
        <v>105.91</v>
      </c>
    </row>
    <row r="1766" spans="1:5" ht="15" customHeight="1" x14ac:dyDescent="0.25">
      <c r="A1766" s="120" t="s">
        <v>27</v>
      </c>
      <c r="B1766" s="121">
        <v>4898334</v>
      </c>
      <c r="C1766" s="121">
        <v>290000</v>
      </c>
      <c r="D1766" s="121">
        <v>5188334</v>
      </c>
      <c r="E1766" s="122">
        <v>105.92</v>
      </c>
    </row>
    <row r="1767" spans="1:5" ht="15" customHeight="1" x14ac:dyDescent="0.25">
      <c r="A1767" s="59" t="s">
        <v>13</v>
      </c>
      <c r="B1767" s="60">
        <v>4898334</v>
      </c>
      <c r="C1767" s="60">
        <v>290000</v>
      </c>
      <c r="D1767" s="60">
        <v>5188334</v>
      </c>
      <c r="E1767" s="129">
        <v>105.92</v>
      </c>
    </row>
    <row r="1768" spans="1:5" ht="15" customHeight="1" x14ac:dyDescent="0.25">
      <c r="A1768" s="59" t="s">
        <v>40</v>
      </c>
      <c r="B1768" s="60">
        <v>4516433</v>
      </c>
      <c r="C1768" s="60">
        <v>290000</v>
      </c>
      <c r="D1768" s="60">
        <v>4806433</v>
      </c>
      <c r="E1768" s="129">
        <v>106.42</v>
      </c>
    </row>
    <row r="1769" spans="1:5" ht="15" customHeight="1" x14ac:dyDescent="0.25">
      <c r="A1769" s="59" t="s">
        <v>41</v>
      </c>
      <c r="B1769" s="60">
        <v>380551</v>
      </c>
      <c r="C1769" s="60">
        <v>0</v>
      </c>
      <c r="D1769" s="60">
        <v>380551</v>
      </c>
      <c r="E1769" s="129">
        <v>100</v>
      </c>
    </row>
    <row r="1770" spans="1:5" ht="15" customHeight="1" x14ac:dyDescent="0.25">
      <c r="A1770" s="59" t="s">
        <v>45</v>
      </c>
      <c r="B1770" s="60">
        <v>1350</v>
      </c>
      <c r="C1770" s="60">
        <v>0</v>
      </c>
      <c r="D1770" s="60">
        <v>1350</v>
      </c>
      <c r="E1770" s="129">
        <v>100</v>
      </c>
    </row>
    <row r="1771" spans="1:5" ht="15" customHeight="1" x14ac:dyDescent="0.25">
      <c r="A1771" s="120" t="s">
        <v>36</v>
      </c>
      <c r="B1771" s="121">
        <v>8030</v>
      </c>
      <c r="C1771" s="121">
        <v>0</v>
      </c>
      <c r="D1771" s="121">
        <v>8030</v>
      </c>
      <c r="E1771" s="122">
        <v>100</v>
      </c>
    </row>
    <row r="1772" spans="1:5" ht="15" customHeight="1" x14ac:dyDescent="0.25">
      <c r="A1772" s="59" t="s">
        <v>13</v>
      </c>
      <c r="B1772" s="60">
        <v>8030</v>
      </c>
      <c r="C1772" s="60">
        <v>0</v>
      </c>
      <c r="D1772" s="60">
        <v>8030</v>
      </c>
      <c r="E1772" s="129">
        <v>100</v>
      </c>
    </row>
    <row r="1773" spans="1:5" s="119" customFormat="1" ht="15" customHeight="1" x14ac:dyDescent="0.25">
      <c r="A1773" s="59" t="s">
        <v>40</v>
      </c>
      <c r="B1773" s="60">
        <v>8030</v>
      </c>
      <c r="C1773" s="60">
        <v>0</v>
      </c>
      <c r="D1773" s="60">
        <v>8030</v>
      </c>
      <c r="E1773" s="129">
        <v>100</v>
      </c>
    </row>
    <row r="1774" spans="1:5" ht="15" customHeight="1" x14ac:dyDescent="0.25">
      <c r="A1774" s="126" t="s">
        <v>368</v>
      </c>
      <c r="B1774" s="127">
        <v>326025</v>
      </c>
      <c r="C1774" s="127">
        <v>60000</v>
      </c>
      <c r="D1774" s="127">
        <v>386025</v>
      </c>
      <c r="E1774" s="128">
        <v>118.4</v>
      </c>
    </row>
    <row r="1775" spans="1:5" ht="15" customHeight="1" x14ac:dyDescent="0.25">
      <c r="A1775" s="120" t="s">
        <v>27</v>
      </c>
      <c r="B1775" s="121">
        <v>326025</v>
      </c>
      <c r="C1775" s="121">
        <v>60000</v>
      </c>
      <c r="D1775" s="121">
        <v>386025</v>
      </c>
      <c r="E1775" s="122">
        <v>118.4</v>
      </c>
    </row>
    <row r="1776" spans="1:5" ht="15" customHeight="1" x14ac:dyDescent="0.25">
      <c r="A1776" s="59" t="s">
        <v>13</v>
      </c>
      <c r="B1776" s="60">
        <v>326025</v>
      </c>
      <c r="C1776" s="60">
        <v>60000</v>
      </c>
      <c r="D1776" s="60">
        <v>386025</v>
      </c>
      <c r="E1776" s="129">
        <v>118.4</v>
      </c>
    </row>
    <row r="1777" spans="1:5" ht="15" customHeight="1" x14ac:dyDescent="0.25">
      <c r="A1777" s="59" t="s">
        <v>41</v>
      </c>
      <c r="B1777" s="60">
        <v>313000</v>
      </c>
      <c r="C1777" s="60">
        <v>60000</v>
      </c>
      <c r="D1777" s="60">
        <v>373000</v>
      </c>
      <c r="E1777" s="129">
        <v>119.17</v>
      </c>
    </row>
    <row r="1778" spans="1:5" ht="15" customHeight="1" x14ac:dyDescent="0.25">
      <c r="A1778" s="59" t="s">
        <v>42</v>
      </c>
      <c r="B1778" s="60">
        <v>13025</v>
      </c>
      <c r="C1778" s="60">
        <v>0</v>
      </c>
      <c r="D1778" s="60">
        <v>13025</v>
      </c>
      <c r="E1778" s="129">
        <v>100</v>
      </c>
    </row>
    <row r="1779" spans="1:5" ht="15" customHeight="1" x14ac:dyDescent="0.25">
      <c r="A1779" s="123" t="s">
        <v>369</v>
      </c>
      <c r="B1779" s="124">
        <v>261999</v>
      </c>
      <c r="C1779" s="124">
        <v>-20869</v>
      </c>
      <c r="D1779" s="124">
        <v>241130</v>
      </c>
      <c r="E1779" s="125">
        <v>92.03</v>
      </c>
    </row>
    <row r="1780" spans="1:5" s="119" customFormat="1" ht="15" customHeight="1" x14ac:dyDescent="0.25">
      <c r="A1780" s="126" t="s">
        <v>370</v>
      </c>
      <c r="B1780" s="127">
        <v>35010</v>
      </c>
      <c r="C1780" s="127">
        <v>0</v>
      </c>
      <c r="D1780" s="127">
        <v>35010</v>
      </c>
      <c r="E1780" s="128">
        <v>100</v>
      </c>
    </row>
    <row r="1781" spans="1:5" ht="15" customHeight="1" x14ac:dyDescent="0.25">
      <c r="A1781" s="120" t="s">
        <v>27</v>
      </c>
      <c r="B1781" s="121">
        <v>35010</v>
      </c>
      <c r="C1781" s="121">
        <v>0</v>
      </c>
      <c r="D1781" s="121">
        <v>35010</v>
      </c>
      <c r="E1781" s="122">
        <v>100</v>
      </c>
    </row>
    <row r="1782" spans="1:5" ht="15" customHeight="1" x14ac:dyDescent="0.25">
      <c r="A1782" s="59" t="s">
        <v>13</v>
      </c>
      <c r="B1782" s="60">
        <v>2130</v>
      </c>
      <c r="C1782" s="60">
        <v>0</v>
      </c>
      <c r="D1782" s="60">
        <v>2130</v>
      </c>
      <c r="E1782" s="129">
        <v>100</v>
      </c>
    </row>
    <row r="1783" spans="1:5" ht="15" customHeight="1" x14ac:dyDescent="0.25">
      <c r="A1783" s="59" t="s">
        <v>42</v>
      </c>
      <c r="B1783" s="60">
        <v>2130</v>
      </c>
      <c r="C1783" s="60">
        <v>0</v>
      </c>
      <c r="D1783" s="60">
        <v>2130</v>
      </c>
      <c r="E1783" s="129">
        <v>100</v>
      </c>
    </row>
    <row r="1784" spans="1:5" ht="15" customHeight="1" x14ac:dyDescent="0.25">
      <c r="A1784" s="59" t="s">
        <v>17</v>
      </c>
      <c r="B1784" s="60">
        <v>32880</v>
      </c>
      <c r="C1784" s="60">
        <v>0</v>
      </c>
      <c r="D1784" s="60">
        <v>32880</v>
      </c>
      <c r="E1784" s="129">
        <v>100</v>
      </c>
    </row>
    <row r="1785" spans="1:5" s="119" customFormat="1" ht="15" customHeight="1" x14ac:dyDescent="0.25">
      <c r="A1785" s="59" t="s">
        <v>57</v>
      </c>
      <c r="B1785" s="60">
        <v>32880</v>
      </c>
      <c r="C1785" s="60">
        <v>0</v>
      </c>
      <c r="D1785" s="60">
        <v>32880</v>
      </c>
      <c r="E1785" s="129">
        <v>100</v>
      </c>
    </row>
    <row r="1786" spans="1:5" ht="15" customHeight="1" x14ac:dyDescent="0.25">
      <c r="A1786" s="126" t="s">
        <v>371</v>
      </c>
      <c r="B1786" s="127">
        <v>94174</v>
      </c>
      <c r="C1786" s="127">
        <v>-21054</v>
      </c>
      <c r="D1786" s="127">
        <v>73120</v>
      </c>
      <c r="E1786" s="128">
        <v>77.64</v>
      </c>
    </row>
    <row r="1787" spans="1:5" ht="15" customHeight="1" x14ac:dyDescent="0.25">
      <c r="A1787" s="120" t="s">
        <v>27</v>
      </c>
      <c r="B1787" s="121">
        <v>93534</v>
      </c>
      <c r="C1787" s="121">
        <v>-21054</v>
      </c>
      <c r="D1787" s="121">
        <v>72480</v>
      </c>
      <c r="E1787" s="122">
        <v>77.489999999999995</v>
      </c>
    </row>
    <row r="1788" spans="1:5" ht="15" customHeight="1" x14ac:dyDescent="0.25">
      <c r="A1788" s="59" t="s">
        <v>13</v>
      </c>
      <c r="B1788" s="60">
        <v>11954</v>
      </c>
      <c r="C1788" s="60">
        <v>-1054</v>
      </c>
      <c r="D1788" s="60">
        <v>10900</v>
      </c>
      <c r="E1788" s="129">
        <v>91.18</v>
      </c>
    </row>
    <row r="1789" spans="1:5" s="119" customFormat="1" ht="15" customHeight="1" x14ac:dyDescent="0.25">
      <c r="A1789" s="59" t="s">
        <v>42</v>
      </c>
      <c r="B1789" s="60">
        <v>11954</v>
      </c>
      <c r="C1789" s="60">
        <v>-1054</v>
      </c>
      <c r="D1789" s="60">
        <v>10900</v>
      </c>
      <c r="E1789" s="129">
        <v>91.18</v>
      </c>
    </row>
    <row r="1790" spans="1:5" ht="15" customHeight="1" x14ac:dyDescent="0.25">
      <c r="A1790" s="59" t="s">
        <v>17</v>
      </c>
      <c r="B1790" s="60">
        <v>81580</v>
      </c>
      <c r="C1790" s="60">
        <v>-20000</v>
      </c>
      <c r="D1790" s="60">
        <v>61580</v>
      </c>
      <c r="E1790" s="129">
        <v>75.48</v>
      </c>
    </row>
    <row r="1791" spans="1:5" ht="15" customHeight="1" x14ac:dyDescent="0.25">
      <c r="A1791" s="59" t="s">
        <v>57</v>
      </c>
      <c r="B1791" s="60">
        <v>81580</v>
      </c>
      <c r="C1791" s="60">
        <v>-20000</v>
      </c>
      <c r="D1791" s="60">
        <v>61580</v>
      </c>
      <c r="E1791" s="129">
        <v>75.48</v>
      </c>
    </row>
    <row r="1792" spans="1:5" ht="15" customHeight="1" x14ac:dyDescent="0.25">
      <c r="A1792" s="120" t="s">
        <v>33</v>
      </c>
      <c r="B1792" s="121">
        <v>640</v>
      </c>
      <c r="C1792" s="121">
        <v>0</v>
      </c>
      <c r="D1792" s="121">
        <v>640</v>
      </c>
      <c r="E1792" s="122">
        <v>100</v>
      </c>
    </row>
    <row r="1793" spans="1:5" s="119" customFormat="1" ht="15" customHeight="1" x14ac:dyDescent="0.25">
      <c r="A1793" s="59" t="s">
        <v>17</v>
      </c>
      <c r="B1793" s="60">
        <v>640</v>
      </c>
      <c r="C1793" s="60">
        <v>0</v>
      </c>
      <c r="D1793" s="60">
        <v>640</v>
      </c>
      <c r="E1793" s="129">
        <v>100</v>
      </c>
    </row>
    <row r="1794" spans="1:5" ht="15" customHeight="1" x14ac:dyDescent="0.25">
      <c r="A1794" s="59" t="s">
        <v>57</v>
      </c>
      <c r="B1794" s="60">
        <v>640</v>
      </c>
      <c r="C1794" s="60">
        <v>0</v>
      </c>
      <c r="D1794" s="60">
        <v>640</v>
      </c>
      <c r="E1794" s="129">
        <v>100</v>
      </c>
    </row>
    <row r="1795" spans="1:5" ht="15" customHeight="1" x14ac:dyDescent="0.25">
      <c r="A1795" s="126" t="s">
        <v>372</v>
      </c>
      <c r="B1795" s="127">
        <v>29265</v>
      </c>
      <c r="C1795" s="127">
        <v>235</v>
      </c>
      <c r="D1795" s="127">
        <v>29500</v>
      </c>
      <c r="E1795" s="128">
        <v>100.8</v>
      </c>
    </row>
    <row r="1796" spans="1:5" ht="15" customHeight="1" x14ac:dyDescent="0.25">
      <c r="A1796" s="120" t="s">
        <v>27</v>
      </c>
      <c r="B1796" s="121">
        <v>29265</v>
      </c>
      <c r="C1796" s="121">
        <v>235</v>
      </c>
      <c r="D1796" s="121">
        <v>29500</v>
      </c>
      <c r="E1796" s="122">
        <v>100.8</v>
      </c>
    </row>
    <row r="1797" spans="1:5" s="119" customFormat="1" ht="15" customHeight="1" x14ac:dyDescent="0.25">
      <c r="A1797" s="59" t="s">
        <v>13</v>
      </c>
      <c r="B1797" s="60">
        <v>2265</v>
      </c>
      <c r="C1797" s="60">
        <v>-65</v>
      </c>
      <c r="D1797" s="60">
        <v>2200</v>
      </c>
      <c r="E1797" s="129">
        <v>97.13</v>
      </c>
    </row>
    <row r="1798" spans="1:5" ht="15" customHeight="1" x14ac:dyDescent="0.25">
      <c r="A1798" s="59" t="s">
        <v>42</v>
      </c>
      <c r="B1798" s="60">
        <v>2265</v>
      </c>
      <c r="C1798" s="60">
        <v>-65</v>
      </c>
      <c r="D1798" s="60">
        <v>2200</v>
      </c>
      <c r="E1798" s="129">
        <v>97.13</v>
      </c>
    </row>
    <row r="1799" spans="1:5" ht="15" customHeight="1" x14ac:dyDescent="0.25">
      <c r="A1799" s="59" t="s">
        <v>17</v>
      </c>
      <c r="B1799" s="60">
        <v>27000</v>
      </c>
      <c r="C1799" s="60">
        <v>300</v>
      </c>
      <c r="D1799" s="60">
        <v>27300</v>
      </c>
      <c r="E1799" s="129">
        <v>101.11</v>
      </c>
    </row>
    <row r="1800" spans="1:5" ht="15" customHeight="1" x14ac:dyDescent="0.25">
      <c r="A1800" s="59" t="s">
        <v>57</v>
      </c>
      <c r="B1800" s="60">
        <v>27000</v>
      </c>
      <c r="C1800" s="60">
        <v>300</v>
      </c>
      <c r="D1800" s="60">
        <v>27300</v>
      </c>
      <c r="E1800" s="129">
        <v>101.11</v>
      </c>
    </row>
    <row r="1801" spans="1:5" ht="15" customHeight="1" x14ac:dyDescent="0.25">
      <c r="A1801" s="126" t="s">
        <v>373</v>
      </c>
      <c r="B1801" s="127">
        <v>103550</v>
      </c>
      <c r="C1801" s="127">
        <v>-50</v>
      </c>
      <c r="D1801" s="127">
        <v>103500</v>
      </c>
      <c r="E1801" s="128">
        <v>99.95</v>
      </c>
    </row>
    <row r="1802" spans="1:5" s="119" customFormat="1" ht="15" customHeight="1" x14ac:dyDescent="0.25">
      <c r="A1802" s="120" t="s">
        <v>27</v>
      </c>
      <c r="B1802" s="121">
        <v>103550</v>
      </c>
      <c r="C1802" s="121">
        <v>-50</v>
      </c>
      <c r="D1802" s="121">
        <v>103500</v>
      </c>
      <c r="E1802" s="122">
        <v>99.95</v>
      </c>
    </row>
    <row r="1803" spans="1:5" ht="15" customHeight="1" x14ac:dyDescent="0.25">
      <c r="A1803" s="59" t="s">
        <v>13</v>
      </c>
      <c r="B1803" s="60">
        <v>10500</v>
      </c>
      <c r="C1803" s="60">
        <v>0</v>
      </c>
      <c r="D1803" s="60">
        <v>10500</v>
      </c>
      <c r="E1803" s="129">
        <v>100</v>
      </c>
    </row>
    <row r="1804" spans="1:5" ht="15" customHeight="1" x14ac:dyDescent="0.25">
      <c r="A1804" s="59" t="s">
        <v>42</v>
      </c>
      <c r="B1804" s="60">
        <v>10500</v>
      </c>
      <c r="C1804" s="60">
        <v>0</v>
      </c>
      <c r="D1804" s="60">
        <v>10500</v>
      </c>
      <c r="E1804" s="129">
        <v>100</v>
      </c>
    </row>
    <row r="1805" spans="1:5" ht="15" customHeight="1" x14ac:dyDescent="0.25">
      <c r="A1805" s="59" t="s">
        <v>17</v>
      </c>
      <c r="B1805" s="60">
        <v>93050</v>
      </c>
      <c r="C1805" s="60">
        <v>-50</v>
      </c>
      <c r="D1805" s="60">
        <v>93000</v>
      </c>
      <c r="E1805" s="129">
        <v>99.95</v>
      </c>
    </row>
    <row r="1806" spans="1:5" ht="15" customHeight="1" x14ac:dyDescent="0.25">
      <c r="A1806" s="59" t="s">
        <v>57</v>
      </c>
      <c r="B1806" s="60">
        <v>93050</v>
      </c>
      <c r="C1806" s="60">
        <v>-50</v>
      </c>
      <c r="D1806" s="60">
        <v>93000</v>
      </c>
      <c r="E1806" s="129">
        <v>99.95</v>
      </c>
    </row>
    <row r="1807" spans="1:5" ht="15" customHeight="1" x14ac:dyDescent="0.25">
      <c r="A1807" s="59"/>
      <c r="B1807" s="60"/>
      <c r="C1807" s="60"/>
      <c r="D1807" s="60"/>
      <c r="E1807" s="129"/>
    </row>
    <row r="1808" spans="1:5" ht="15" customHeight="1" x14ac:dyDescent="0.25">
      <c r="A1808" s="59"/>
      <c r="B1808" s="60"/>
      <c r="C1808" s="60"/>
      <c r="D1808" s="60"/>
      <c r="E1808" s="129"/>
    </row>
    <row r="1809" spans="1:5" ht="15" customHeight="1" x14ac:dyDescent="0.25">
      <c r="A1809" s="113" t="s">
        <v>374</v>
      </c>
      <c r="B1809" s="114">
        <v>7894</v>
      </c>
      <c r="C1809" s="114">
        <v>0</v>
      </c>
      <c r="D1809" s="114">
        <v>7894</v>
      </c>
      <c r="E1809" s="115">
        <v>100</v>
      </c>
    </row>
    <row r="1810" spans="1:5" s="119" customFormat="1" ht="15" customHeight="1" x14ac:dyDescent="0.25">
      <c r="A1810" s="116" t="s">
        <v>375</v>
      </c>
      <c r="B1810" s="117">
        <v>7894</v>
      </c>
      <c r="C1810" s="117">
        <v>0</v>
      </c>
      <c r="D1810" s="117">
        <v>7894</v>
      </c>
      <c r="E1810" s="118">
        <v>100</v>
      </c>
    </row>
    <row r="1811" spans="1:5" ht="15" customHeight="1" x14ac:dyDescent="0.25">
      <c r="A1811" s="120" t="s">
        <v>27</v>
      </c>
      <c r="B1811" s="121">
        <v>7894</v>
      </c>
      <c r="C1811" s="121">
        <v>0</v>
      </c>
      <c r="D1811" s="121">
        <v>7894</v>
      </c>
      <c r="E1811" s="122">
        <v>100</v>
      </c>
    </row>
    <row r="1812" spans="1:5" ht="15" customHeight="1" x14ac:dyDescent="0.25">
      <c r="A1812" s="120"/>
      <c r="B1812" s="121"/>
      <c r="C1812" s="121"/>
      <c r="D1812" s="121"/>
      <c r="E1812" s="122"/>
    </row>
    <row r="1813" spans="1:5" s="119" customFormat="1" ht="15" customHeight="1" x14ac:dyDescent="0.25">
      <c r="A1813" s="123" t="s">
        <v>155</v>
      </c>
      <c r="B1813" s="124">
        <v>7894</v>
      </c>
      <c r="C1813" s="124">
        <v>0</v>
      </c>
      <c r="D1813" s="124">
        <v>7894</v>
      </c>
      <c r="E1813" s="125">
        <v>100</v>
      </c>
    </row>
    <row r="1814" spans="1:5" ht="15" customHeight="1" x14ac:dyDescent="0.25">
      <c r="A1814" s="126" t="s">
        <v>156</v>
      </c>
      <c r="B1814" s="127">
        <v>7894</v>
      </c>
      <c r="C1814" s="127">
        <v>0</v>
      </c>
      <c r="D1814" s="127">
        <v>7894</v>
      </c>
      <c r="E1814" s="128">
        <v>100</v>
      </c>
    </row>
    <row r="1815" spans="1:5" ht="15" customHeight="1" x14ac:dyDescent="0.25">
      <c r="A1815" s="120" t="s">
        <v>27</v>
      </c>
      <c r="B1815" s="121">
        <v>7894</v>
      </c>
      <c r="C1815" s="121">
        <v>0</v>
      </c>
      <c r="D1815" s="121">
        <v>7894</v>
      </c>
      <c r="E1815" s="122">
        <v>100</v>
      </c>
    </row>
    <row r="1816" spans="1:5" ht="15" customHeight="1" x14ac:dyDescent="0.25">
      <c r="A1816" s="59" t="s">
        <v>13</v>
      </c>
      <c r="B1816" s="60">
        <v>7894</v>
      </c>
      <c r="C1816" s="60">
        <v>0</v>
      </c>
      <c r="D1816" s="60">
        <v>7894</v>
      </c>
      <c r="E1816" s="129">
        <v>100</v>
      </c>
    </row>
    <row r="1817" spans="1:5" ht="15" customHeight="1" x14ac:dyDescent="0.25">
      <c r="A1817" s="59" t="s">
        <v>40</v>
      </c>
      <c r="B1817" s="60">
        <v>2985</v>
      </c>
      <c r="C1817" s="60">
        <v>0</v>
      </c>
      <c r="D1817" s="60">
        <v>2985</v>
      </c>
      <c r="E1817" s="129">
        <v>100</v>
      </c>
    </row>
    <row r="1818" spans="1:5" ht="15" customHeight="1" x14ac:dyDescent="0.25">
      <c r="A1818" s="59" t="s">
        <v>41</v>
      </c>
      <c r="B1818" s="60">
        <v>4909</v>
      </c>
      <c r="C1818" s="60">
        <v>0</v>
      </c>
      <c r="D1818" s="60">
        <v>4909</v>
      </c>
      <c r="E1818" s="129">
        <v>100</v>
      </c>
    </row>
    <row r="1819" spans="1:5" ht="15" customHeight="1" x14ac:dyDescent="0.25">
      <c r="A1819" s="134"/>
      <c r="B1819" s="135"/>
      <c r="C1819" s="135"/>
      <c r="D1819" s="135"/>
      <c r="E1819" s="158"/>
    </row>
    <row r="1820" spans="1:5" ht="15" customHeight="1" x14ac:dyDescent="0.25">
      <c r="A1820" s="134"/>
      <c r="B1820" s="135"/>
      <c r="C1820" s="135"/>
      <c r="D1820" s="135"/>
      <c r="E1820" s="158"/>
    </row>
    <row r="1821" spans="1:5" ht="34.5" customHeight="1" x14ac:dyDescent="0.25">
      <c r="A1821" s="134"/>
      <c r="B1821" s="135"/>
      <c r="C1821" s="135"/>
      <c r="D1821" s="135"/>
      <c r="E1821" s="158"/>
    </row>
    <row r="1822" spans="1:5" ht="15" customHeight="1" x14ac:dyDescent="0.25">
      <c r="A1822" s="166" t="s">
        <v>109</v>
      </c>
      <c r="B1822" s="166"/>
      <c r="C1822" s="166"/>
      <c r="D1822" s="166"/>
      <c r="E1822" s="166"/>
    </row>
    <row r="1823" spans="1:5" ht="15" customHeight="1" x14ac:dyDescent="0.25">
      <c r="A1823" s="32"/>
      <c r="B1823" s="150"/>
      <c r="C1823" s="150"/>
      <c r="D1823" s="150"/>
      <c r="E1823" s="70"/>
    </row>
    <row r="1824" spans="1:5" ht="38.25" customHeight="1" x14ac:dyDescent="0.25">
      <c r="A1824" s="171" t="s">
        <v>127</v>
      </c>
      <c r="B1824" s="171"/>
      <c r="C1824" s="171"/>
      <c r="D1824" s="171"/>
      <c r="E1824" s="171"/>
    </row>
    <row r="1825" spans="1:5" ht="15" customHeight="1" x14ac:dyDescent="0.25">
      <c r="A1825" s="136"/>
      <c r="B1825" s="137"/>
      <c r="C1825" s="137"/>
      <c r="D1825" s="150"/>
      <c r="E1825" s="70"/>
    </row>
    <row r="1826" spans="1:5" ht="15" customHeight="1" x14ac:dyDescent="0.25">
      <c r="A1826" s="136"/>
      <c r="B1826" s="150"/>
      <c r="C1826" s="151"/>
      <c r="D1826" s="152" t="s">
        <v>115</v>
      </c>
      <c r="E1826" s="159"/>
    </row>
    <row r="1827" spans="1:5" ht="15" customHeight="1" x14ac:dyDescent="0.25">
      <c r="A1827" s="32"/>
      <c r="B1827" s="150"/>
      <c r="C1827" s="151"/>
      <c r="D1827" s="153" t="s">
        <v>111</v>
      </c>
      <c r="E1827" s="160"/>
    </row>
    <row r="1828" spans="1:5" ht="15" customHeight="1" x14ac:dyDescent="0.25">
      <c r="A1828" s="32" t="s">
        <v>390</v>
      </c>
      <c r="B1828" s="150"/>
      <c r="C1828" s="150"/>
      <c r="D1828" s="150"/>
      <c r="E1828" s="70"/>
    </row>
    <row r="1829" spans="1:5" ht="15" customHeight="1" x14ac:dyDescent="0.25">
      <c r="A1829" s="32" t="s">
        <v>401</v>
      </c>
      <c r="B1829" s="150"/>
      <c r="C1829" s="150"/>
      <c r="D1829" s="150"/>
      <c r="E1829" s="70"/>
    </row>
    <row r="1830" spans="1:5" ht="15" customHeight="1" x14ac:dyDescent="0.25">
      <c r="A1830" s="32" t="s">
        <v>402</v>
      </c>
      <c r="B1830" s="150"/>
      <c r="C1830" s="150"/>
      <c r="D1830" s="150"/>
      <c r="E1830" s="70"/>
    </row>
    <row r="1831" spans="1:5" ht="15" customHeight="1" x14ac:dyDescent="0.25">
      <c r="A1831" s="105"/>
      <c r="B1831" s="151"/>
      <c r="C1831" s="151"/>
      <c r="D1831" s="151"/>
      <c r="E1831" s="65"/>
    </row>
    <row r="1832" spans="1:5" ht="15" customHeight="1" x14ac:dyDescent="0.25">
      <c r="A1832" s="105"/>
      <c r="B1832" s="151"/>
      <c r="C1832" s="151"/>
      <c r="D1832" s="151"/>
      <c r="E1832" s="65"/>
    </row>
    <row r="1833" spans="1:5" ht="15" customHeight="1" x14ac:dyDescent="0.25">
      <c r="A1833" s="105"/>
      <c r="B1833" s="151"/>
      <c r="C1833" s="151"/>
      <c r="D1833" s="151"/>
      <c r="E1833" s="65"/>
    </row>
    <row r="1834" spans="1:5" s="119" customFormat="1" ht="15" customHeight="1" x14ac:dyDescent="0.25">
      <c r="A1834" s="105"/>
      <c r="B1834" s="151"/>
      <c r="C1834" s="151"/>
      <c r="D1834" s="151"/>
      <c r="E1834" s="65"/>
    </row>
    <row r="1835" spans="1:5" s="119" customFormat="1" ht="15" customHeight="1" x14ac:dyDescent="0.25">
      <c r="A1835" s="91"/>
      <c r="B1835" s="154"/>
      <c r="C1835" s="154"/>
      <c r="D1835" s="154"/>
      <c r="E1835" s="161"/>
    </row>
    <row r="1836" spans="1:5" s="119" customFormat="1" ht="15" customHeight="1" x14ac:dyDescent="0.25">
      <c r="A1836" s="91"/>
      <c r="B1836" s="154"/>
      <c r="C1836" s="154"/>
      <c r="D1836" s="154"/>
      <c r="E1836" s="161"/>
    </row>
    <row r="1837" spans="1:5" s="119" customFormat="1" ht="15" customHeight="1" x14ac:dyDescent="0.25">
      <c r="A1837" s="91"/>
      <c r="B1837" s="154"/>
      <c r="C1837" s="154"/>
      <c r="D1837" s="154"/>
      <c r="E1837" s="161"/>
    </row>
    <row r="1838" spans="1:5" s="119" customFormat="1" ht="15" customHeight="1" x14ac:dyDescent="0.25">
      <c r="A1838" s="91"/>
      <c r="B1838" s="154"/>
      <c r="C1838" s="154"/>
      <c r="D1838" s="154"/>
      <c r="E1838" s="161"/>
    </row>
    <row r="1839" spans="1:5" ht="15" customHeight="1" x14ac:dyDescent="0.25"/>
    <row r="1840" spans="1:5" ht="15" customHeight="1" x14ac:dyDescent="0.25"/>
    <row r="1841" spans="1:5" ht="15" customHeight="1" x14ac:dyDescent="0.25"/>
    <row r="1842" spans="1:5" s="119" customFormat="1" ht="15" customHeight="1" x14ac:dyDescent="0.25">
      <c r="A1842" s="91"/>
      <c r="B1842" s="154"/>
      <c r="C1842" s="154"/>
      <c r="D1842" s="154"/>
      <c r="E1842" s="161"/>
    </row>
    <row r="1843" spans="1:5" ht="15" customHeight="1" x14ac:dyDescent="0.25"/>
    <row r="1844" spans="1:5" ht="15" customHeight="1" x14ac:dyDescent="0.25"/>
    <row r="1845" spans="1:5" ht="15" customHeight="1" x14ac:dyDescent="0.25"/>
    <row r="1846" spans="1:5" ht="15" customHeight="1" x14ac:dyDescent="0.25"/>
    <row r="1847" spans="1:5" ht="15" customHeight="1" x14ac:dyDescent="0.25"/>
    <row r="1848" spans="1:5" ht="15" customHeight="1" x14ac:dyDescent="0.25"/>
    <row r="1849" spans="1:5" ht="15" customHeight="1" x14ac:dyDescent="0.25"/>
    <row r="1850" spans="1:5" ht="15" customHeight="1" x14ac:dyDescent="0.25"/>
    <row r="1851" spans="1:5" s="119" customFormat="1" ht="15" customHeight="1" x14ac:dyDescent="0.25">
      <c r="A1851" s="91"/>
      <c r="B1851" s="154"/>
      <c r="C1851" s="154"/>
      <c r="D1851" s="154"/>
      <c r="E1851" s="161"/>
    </row>
    <row r="1852" spans="1:5" ht="15" customHeight="1" x14ac:dyDescent="0.25"/>
    <row r="1853" spans="1:5" ht="15" customHeight="1" x14ac:dyDescent="0.25"/>
    <row r="1854" spans="1:5" ht="15" customHeight="1" x14ac:dyDescent="0.25"/>
    <row r="1855" spans="1:5" ht="15" customHeight="1" x14ac:dyDescent="0.25"/>
    <row r="1856" spans="1:5" ht="15" customHeight="1" x14ac:dyDescent="0.25"/>
    <row r="1857" spans="1:5" ht="15" customHeight="1" x14ac:dyDescent="0.25"/>
    <row r="1858" spans="1:5" ht="15" customHeight="1" x14ac:dyDescent="0.25"/>
    <row r="1859" spans="1:5" ht="15" customHeight="1" x14ac:dyDescent="0.25"/>
    <row r="1860" spans="1:5" ht="15" customHeight="1" x14ac:dyDescent="0.25"/>
    <row r="1861" spans="1:5" ht="15" customHeight="1" x14ac:dyDescent="0.25"/>
    <row r="1862" spans="1:5" ht="15" customHeight="1" x14ac:dyDescent="0.25"/>
    <row r="1863" spans="1:5" ht="15" customHeight="1" x14ac:dyDescent="0.25"/>
    <row r="1864" spans="1:5" ht="15" customHeight="1" x14ac:dyDescent="0.25"/>
    <row r="1865" spans="1:5" ht="15" customHeight="1" x14ac:dyDescent="0.25"/>
    <row r="1866" spans="1:5" ht="15" customHeight="1" x14ac:dyDescent="0.25"/>
    <row r="1867" spans="1:5" ht="15" customHeight="1" x14ac:dyDescent="0.25"/>
    <row r="1868" spans="1:5" ht="15" customHeight="1" x14ac:dyDescent="0.25"/>
    <row r="1869" spans="1:5" ht="15" customHeight="1" x14ac:dyDescent="0.25"/>
    <row r="1870" spans="1:5" s="119" customFormat="1" ht="15" customHeight="1" x14ac:dyDescent="0.25">
      <c r="A1870" s="91"/>
      <c r="B1870" s="154"/>
      <c r="C1870" s="154"/>
      <c r="D1870" s="154"/>
      <c r="E1870" s="161"/>
    </row>
    <row r="1871" spans="1:5" ht="15" customHeight="1" x14ac:dyDescent="0.25"/>
    <row r="1872" spans="1:5" ht="15" customHeight="1" x14ac:dyDescent="0.25"/>
    <row r="1873" spans="1:5" ht="15" customHeight="1" x14ac:dyDescent="0.25"/>
    <row r="1874" spans="1:5" ht="15" customHeight="1" x14ac:dyDescent="0.25"/>
    <row r="1875" spans="1:5" s="119" customFormat="1" ht="15" customHeight="1" x14ac:dyDescent="0.25">
      <c r="A1875" s="91"/>
      <c r="B1875" s="154"/>
      <c r="C1875" s="154"/>
      <c r="D1875" s="154"/>
      <c r="E1875" s="161"/>
    </row>
    <row r="1876" spans="1:5" ht="15" customHeight="1" x14ac:dyDescent="0.25"/>
    <row r="1877" spans="1:5" ht="15" customHeight="1" x14ac:dyDescent="0.25"/>
    <row r="1878" spans="1:5" ht="15" customHeight="1" x14ac:dyDescent="0.25"/>
    <row r="1879" spans="1:5" ht="15" customHeight="1" x14ac:dyDescent="0.25"/>
    <row r="1880" spans="1:5" ht="15" customHeight="1" x14ac:dyDescent="0.25"/>
    <row r="1881" spans="1:5" ht="15" customHeight="1" x14ac:dyDescent="0.25"/>
    <row r="1882" spans="1:5" ht="15" customHeight="1" x14ac:dyDescent="0.25"/>
    <row r="1883" spans="1:5" s="119" customFormat="1" ht="15" customHeight="1" x14ac:dyDescent="0.25">
      <c r="A1883" s="91"/>
      <c r="B1883" s="154"/>
      <c r="C1883" s="154"/>
      <c r="D1883" s="154"/>
      <c r="E1883" s="161"/>
    </row>
    <row r="1884" spans="1:5" ht="15" customHeight="1" x14ac:dyDescent="0.25"/>
    <row r="1885" spans="1:5" ht="15" customHeight="1" x14ac:dyDescent="0.25"/>
    <row r="1886" spans="1:5" ht="15" customHeight="1" x14ac:dyDescent="0.25"/>
    <row r="1887" spans="1:5" ht="15" customHeight="1" x14ac:dyDescent="0.25"/>
    <row r="1888" spans="1:5" ht="15" customHeight="1" x14ac:dyDescent="0.25"/>
    <row r="1889" spans="1:5" s="119" customFormat="1" ht="15" customHeight="1" x14ac:dyDescent="0.25">
      <c r="A1889" s="91"/>
      <c r="B1889" s="154"/>
      <c r="C1889" s="154"/>
      <c r="D1889" s="154"/>
      <c r="E1889" s="161"/>
    </row>
    <row r="1890" spans="1:5" ht="15" customHeight="1" x14ac:dyDescent="0.25"/>
    <row r="1891" spans="1:5" ht="15" customHeight="1" x14ac:dyDescent="0.25"/>
    <row r="1892" spans="1:5" ht="15" customHeight="1" x14ac:dyDescent="0.25"/>
    <row r="1893" spans="1:5" s="119" customFormat="1" ht="15" customHeight="1" x14ac:dyDescent="0.25">
      <c r="A1893" s="91"/>
      <c r="B1893" s="154"/>
      <c r="C1893" s="154"/>
      <c r="D1893" s="154"/>
      <c r="E1893" s="161"/>
    </row>
    <row r="1894" spans="1:5" ht="15" customHeight="1" x14ac:dyDescent="0.25"/>
    <row r="1895" spans="1:5" ht="15" customHeight="1" x14ac:dyDescent="0.25"/>
    <row r="1896" spans="1:5" ht="15" customHeight="1" x14ac:dyDescent="0.25"/>
    <row r="1897" spans="1:5" ht="15" customHeight="1" x14ac:dyDescent="0.25"/>
    <row r="1898" spans="1:5" s="119" customFormat="1" ht="15" customHeight="1" x14ac:dyDescent="0.25">
      <c r="A1898" s="91"/>
      <c r="B1898" s="154"/>
      <c r="C1898" s="154"/>
      <c r="D1898" s="154"/>
      <c r="E1898" s="161"/>
    </row>
    <row r="1899" spans="1:5" ht="15" customHeight="1" x14ac:dyDescent="0.25"/>
    <row r="1900" spans="1:5" ht="15" customHeight="1" x14ac:dyDescent="0.25"/>
    <row r="1901" spans="1:5" ht="15" customHeight="1" x14ac:dyDescent="0.25"/>
    <row r="1902" spans="1:5" ht="15" customHeight="1" x14ac:dyDescent="0.25"/>
    <row r="1903" spans="1:5" ht="15" customHeight="1" x14ac:dyDescent="0.25"/>
    <row r="1904" spans="1:5" ht="15" customHeight="1" x14ac:dyDescent="0.25"/>
    <row r="1905" spans="1:5" s="119" customFormat="1" ht="15" customHeight="1" x14ac:dyDescent="0.25">
      <c r="A1905" s="91"/>
      <c r="B1905" s="154"/>
      <c r="C1905" s="154"/>
      <c r="D1905" s="154"/>
      <c r="E1905" s="161"/>
    </row>
    <row r="1906" spans="1:5" ht="15" customHeight="1" x14ac:dyDescent="0.25"/>
    <row r="1907" spans="1:5" ht="15" customHeight="1" x14ac:dyDescent="0.25"/>
    <row r="1908" spans="1:5" ht="15" customHeight="1" x14ac:dyDescent="0.25"/>
    <row r="1909" spans="1:5" ht="15" customHeight="1" x14ac:dyDescent="0.25"/>
    <row r="1910" spans="1:5" s="119" customFormat="1" ht="15" customHeight="1" x14ac:dyDescent="0.25">
      <c r="A1910" s="91"/>
      <c r="B1910" s="154"/>
      <c r="C1910" s="154"/>
      <c r="D1910" s="154"/>
      <c r="E1910" s="161"/>
    </row>
    <row r="1911" spans="1:5" s="119" customFormat="1" ht="15" customHeight="1" x14ac:dyDescent="0.25">
      <c r="A1911" s="91"/>
      <c r="B1911" s="154"/>
      <c r="C1911" s="154"/>
      <c r="D1911" s="154"/>
      <c r="E1911" s="161"/>
    </row>
    <row r="1912" spans="1:5" s="119" customFormat="1" ht="15" customHeight="1" x14ac:dyDescent="0.25">
      <c r="A1912" s="91"/>
      <c r="B1912" s="154"/>
      <c r="C1912" s="154"/>
      <c r="D1912" s="154"/>
      <c r="E1912" s="161"/>
    </row>
    <row r="1913" spans="1:5" s="119" customFormat="1" ht="15" customHeight="1" x14ac:dyDescent="0.25">
      <c r="A1913" s="91"/>
      <c r="B1913" s="154"/>
      <c r="C1913" s="154"/>
      <c r="D1913" s="154"/>
      <c r="E1913" s="161"/>
    </row>
    <row r="1914" spans="1:5" ht="15" customHeight="1" x14ac:dyDescent="0.25"/>
    <row r="1915" spans="1:5" ht="15" customHeight="1" x14ac:dyDescent="0.25"/>
    <row r="1916" spans="1:5" s="119" customFormat="1" ht="15" customHeight="1" x14ac:dyDescent="0.25">
      <c r="A1916" s="91"/>
      <c r="B1916" s="154"/>
      <c r="C1916" s="154"/>
      <c r="D1916" s="154"/>
      <c r="E1916" s="161"/>
    </row>
    <row r="1917" spans="1:5" s="119" customFormat="1" ht="15" customHeight="1" x14ac:dyDescent="0.25">
      <c r="A1917" s="91"/>
      <c r="B1917" s="154"/>
      <c r="C1917" s="154"/>
      <c r="D1917" s="154"/>
      <c r="E1917" s="161"/>
    </row>
    <row r="1918" spans="1:5" s="119" customFormat="1" ht="15" customHeight="1" x14ac:dyDescent="0.25">
      <c r="A1918" s="91"/>
      <c r="B1918" s="154"/>
      <c r="C1918" s="154"/>
      <c r="D1918" s="154"/>
      <c r="E1918" s="161"/>
    </row>
    <row r="1919" spans="1:5" s="119" customFormat="1" ht="15" customHeight="1" x14ac:dyDescent="0.25">
      <c r="A1919" s="91"/>
      <c r="B1919" s="154"/>
      <c r="C1919" s="154"/>
      <c r="D1919" s="154"/>
      <c r="E1919" s="161"/>
    </row>
    <row r="1920" spans="1:5" s="119" customFormat="1" ht="15" customHeight="1" x14ac:dyDescent="0.25">
      <c r="A1920" s="91"/>
      <c r="B1920" s="154"/>
      <c r="C1920" s="154"/>
      <c r="D1920" s="154"/>
      <c r="E1920" s="161"/>
    </row>
    <row r="1921" spans="1:5" s="119" customFormat="1" ht="15" customHeight="1" x14ac:dyDescent="0.25">
      <c r="A1921" s="91"/>
      <c r="B1921" s="154"/>
      <c r="C1921" s="154"/>
      <c r="D1921" s="154"/>
      <c r="E1921" s="161"/>
    </row>
    <row r="1922" spans="1:5" s="119" customFormat="1" ht="15" customHeight="1" x14ac:dyDescent="0.25">
      <c r="A1922" s="91"/>
      <c r="B1922" s="154"/>
      <c r="C1922" s="154"/>
      <c r="D1922" s="154"/>
      <c r="E1922" s="161"/>
    </row>
    <row r="1923" spans="1:5" s="119" customFormat="1" ht="15" customHeight="1" x14ac:dyDescent="0.25">
      <c r="A1923" s="91"/>
      <c r="B1923" s="154"/>
      <c r="C1923" s="154"/>
      <c r="D1923" s="154"/>
      <c r="E1923" s="161"/>
    </row>
    <row r="1924" spans="1:5" s="119" customFormat="1" ht="15" customHeight="1" x14ac:dyDescent="0.25">
      <c r="A1924" s="91"/>
      <c r="B1924" s="154"/>
      <c r="C1924" s="154"/>
      <c r="D1924" s="154"/>
      <c r="E1924" s="161"/>
    </row>
    <row r="1925" spans="1:5" s="119" customFormat="1" ht="15" customHeight="1" x14ac:dyDescent="0.25">
      <c r="A1925" s="91"/>
      <c r="B1925" s="154"/>
      <c r="C1925" s="154"/>
      <c r="D1925" s="154"/>
      <c r="E1925" s="161"/>
    </row>
    <row r="1926" spans="1:5" s="119" customFormat="1" ht="15" customHeight="1" x14ac:dyDescent="0.25">
      <c r="A1926" s="91"/>
      <c r="B1926" s="154"/>
      <c r="C1926" s="154"/>
      <c r="D1926" s="154"/>
      <c r="E1926" s="161"/>
    </row>
    <row r="1927" spans="1:5" s="119" customFormat="1" ht="15" customHeight="1" x14ac:dyDescent="0.25">
      <c r="A1927" s="91"/>
      <c r="B1927" s="154"/>
      <c r="C1927" s="154"/>
      <c r="D1927" s="154"/>
      <c r="E1927" s="161"/>
    </row>
    <row r="1928" spans="1:5" s="119" customFormat="1" ht="15" customHeight="1" x14ac:dyDescent="0.25">
      <c r="A1928" s="91"/>
      <c r="B1928" s="154"/>
      <c r="C1928" s="154"/>
      <c r="D1928" s="154"/>
      <c r="E1928" s="161"/>
    </row>
    <row r="1929" spans="1:5" s="119" customFormat="1" ht="15" customHeight="1" x14ac:dyDescent="0.25">
      <c r="A1929" s="91"/>
      <c r="B1929" s="154"/>
      <c r="C1929" s="154"/>
      <c r="D1929" s="154"/>
      <c r="E1929" s="161"/>
    </row>
    <row r="1930" spans="1:5" s="119" customFormat="1" ht="15" customHeight="1" x14ac:dyDescent="0.25">
      <c r="A1930" s="91"/>
      <c r="B1930" s="154"/>
      <c r="C1930" s="154"/>
      <c r="D1930" s="154"/>
      <c r="E1930" s="161"/>
    </row>
    <row r="1931" spans="1:5" s="119" customFormat="1" ht="15" customHeight="1" x14ac:dyDescent="0.25">
      <c r="A1931" s="91"/>
      <c r="B1931" s="154"/>
      <c r="C1931" s="154"/>
      <c r="D1931" s="154"/>
      <c r="E1931" s="161"/>
    </row>
    <row r="1932" spans="1:5" s="119" customFormat="1" x14ac:dyDescent="0.25">
      <c r="A1932" s="91"/>
      <c r="B1932" s="154"/>
      <c r="C1932" s="154"/>
      <c r="D1932" s="154"/>
      <c r="E1932" s="161"/>
    </row>
    <row r="1933" spans="1:5" s="119" customFormat="1" x14ac:dyDescent="0.25">
      <c r="A1933" s="91"/>
      <c r="B1933" s="154"/>
      <c r="C1933" s="154"/>
      <c r="D1933" s="154"/>
      <c r="E1933" s="161"/>
    </row>
    <row r="1934" spans="1:5" s="119" customFormat="1" x14ac:dyDescent="0.25">
      <c r="A1934" s="91"/>
      <c r="B1934" s="154"/>
      <c r="C1934" s="154"/>
      <c r="D1934" s="154"/>
      <c r="E1934" s="161"/>
    </row>
    <row r="1935" spans="1:5" s="119" customFormat="1" x14ac:dyDescent="0.25">
      <c r="A1935" s="91"/>
      <c r="B1935" s="154"/>
      <c r="C1935" s="154"/>
      <c r="D1935" s="154"/>
      <c r="E1935" s="161"/>
    </row>
    <row r="1942" spans="1:5" s="119" customFormat="1" x14ac:dyDescent="0.25">
      <c r="A1942" s="91"/>
      <c r="B1942" s="154"/>
      <c r="C1942" s="154"/>
      <c r="D1942" s="154"/>
      <c r="E1942" s="161"/>
    </row>
    <row r="1949" spans="1:5" ht="15.75" customHeight="1" x14ac:dyDescent="0.25"/>
    <row r="1955" ht="36" customHeight="1" x14ac:dyDescent="0.25"/>
  </sheetData>
  <autoFilter ref="A6:E1966" xr:uid="{00000000-0001-0000-0500-000000000000}">
    <filterColumn colId="0" showButton="0"/>
    <filterColumn colId="1" showButton="0"/>
    <filterColumn colId="2" showButton="0"/>
    <filterColumn colId="3" showButton="0"/>
  </autoFilter>
  <mergeCells count="5">
    <mergeCell ref="A2:E2"/>
    <mergeCell ref="A4:E4"/>
    <mergeCell ref="A6:E6"/>
    <mergeCell ref="A1822:E1822"/>
    <mergeCell ref="A1824:E1824"/>
  </mergeCells>
  <pageMargins left="0.19685039370078741" right="0.19685039370078741" top="0.39370078740157483" bottom="0.39370078740157483" header="0.19685039370078741" footer="0.19685039370078741"/>
  <pageSetup paperSize="9" scale="99" firstPageNumber="8" orientation="landscape" useFirstPageNumber="1" r:id="rId1"/>
  <headerFooter>
    <oddFooter>&amp;C&amp;P</oddFooter>
  </headerFooter>
  <rowBreaks count="44" manualBreakCount="44">
    <brk id="63" max="4" man="1"/>
    <brk id="84" max="4" man="1"/>
    <brk id="115" max="4" man="1"/>
    <brk id="180" max="4" man="1"/>
    <brk id="213" max="4" man="1"/>
    <brk id="239" max="4" man="1"/>
    <brk id="270" max="4" man="1"/>
    <brk id="318" max="4" man="1"/>
    <brk id="350" max="4" man="1"/>
    <brk id="382" max="4" man="1"/>
    <brk id="414" max="4" man="1"/>
    <brk id="476" max="4" man="1"/>
    <brk id="575" max="4" man="1"/>
    <brk id="608" max="4" man="1"/>
    <brk id="641" max="4" man="1"/>
    <brk id="669" max="4" man="1"/>
    <brk id="701" max="4" man="1"/>
    <brk id="760" max="4" man="1"/>
    <brk id="792" max="4" man="1"/>
    <brk id="893" max="4" man="1"/>
    <brk id="925" max="4" man="1"/>
    <brk id="957" max="4" man="1"/>
    <brk id="1025" max="4" man="1"/>
    <brk id="1058" max="4" man="1"/>
    <brk id="1112" max="4" man="1"/>
    <brk id="1145" max="4" man="1"/>
    <brk id="1212" max="4" man="1"/>
    <brk id="1244" max="4" man="1"/>
    <brk id="1277" max="4" man="1"/>
    <brk id="1309" max="4" man="1"/>
    <brk id="1342" max="4" man="1"/>
    <brk id="1362" max="4" man="1"/>
    <brk id="1394" max="4" man="1"/>
    <brk id="1427" max="4" man="1"/>
    <brk id="1489" max="4" man="1"/>
    <brk id="1517" max="4" man="1"/>
    <brk id="1550" max="4" man="1"/>
    <brk id="1583" max="4" man="1"/>
    <brk id="1615" max="4" man="1"/>
    <brk id="1645" max="4" man="1"/>
    <brk id="1678" max="4" man="1"/>
    <brk id="1734" max="4" man="1"/>
    <brk id="1757" max="4" man="1"/>
    <brk id="180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8</vt:i4>
      </vt:variant>
    </vt:vector>
  </HeadingPairs>
  <TitlesOfParts>
    <vt:vector size="13" baseType="lpstr">
      <vt:lpstr>Sažetak</vt:lpstr>
      <vt:lpstr>Račun prihoda i rashoda</vt:lpstr>
      <vt:lpstr>Rashodi po funkcijskoj</vt:lpstr>
      <vt:lpstr>Račun financiranja</vt:lpstr>
      <vt:lpstr>Posebni dio</vt:lpstr>
      <vt:lpstr>'Posebni dio'!Ispis_naslova</vt:lpstr>
      <vt:lpstr>'Račun prihoda i rashoda'!Ispis_naslova</vt:lpstr>
      <vt:lpstr>'Rashodi po funkcijskoj'!Ispis_naslova</vt:lpstr>
      <vt:lpstr>'Posebni dio'!Podrucje_ispisa</vt:lpstr>
      <vt:lpstr>'Račun financiranja'!Podrucje_ispisa</vt:lpstr>
      <vt:lpstr>'Račun prihoda i rashoda'!Podrucje_ispisa</vt:lpstr>
      <vt:lpstr>'Rashodi po funkcijskoj'!Podrucje_ispisa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Tina Prašnički</cp:lastModifiedBy>
  <cp:lastPrinted>2024-08-29T07:42:41Z</cp:lastPrinted>
  <dcterms:created xsi:type="dcterms:W3CDTF">2022-08-12T12:51:27Z</dcterms:created>
  <dcterms:modified xsi:type="dcterms:W3CDTF">2024-09-25T09:56:34Z</dcterms:modified>
</cp:coreProperties>
</file>