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4. PRORAČUN\PRORAČUN 2021\12. PRORAČUN donesen na Skupštini\word i excel dokumenti\"/>
    </mc:Choice>
  </mc:AlternateContent>
  <bookViews>
    <workbookView xWindow="0" yWindow="0" windowWidth="24000" windowHeight="9135" tabRatio="716"/>
  </bookViews>
  <sheets>
    <sheet name="Sažetak " sheetId="7" r:id="rId1"/>
    <sheet name="Opći dio" sheetId="8" r:id="rId2"/>
    <sheet name="Posebni dio" sheetId="9" r:id="rId3"/>
  </sheets>
  <definedNames>
    <definedName name="_xlnm.Print_Titles" localSheetId="1">'Opći dio'!$5:$6</definedName>
    <definedName name="_xlnm.Print_Titles" localSheetId="2">'Posebni dio'!$6:$7</definedName>
    <definedName name="_xlnm.Print_Area" localSheetId="1">'Opći dio'!$A$1:$J$120</definedName>
    <definedName name="_xlnm.Print_Area" localSheetId="2">'Posebni dio'!$A$1:$D$1471</definedName>
    <definedName name="_xlnm.Print_Area" localSheetId="0">'Sažetak '!$A$1:$J$39</definedName>
  </definedNames>
  <calcPr calcId="162913"/>
</workbook>
</file>

<file path=xl/calcChain.xml><?xml version="1.0" encoding="utf-8"?>
<calcChain xmlns="http://schemas.openxmlformats.org/spreadsheetml/2006/main">
  <c r="C8" i="9" l="1"/>
  <c r="D8" i="9"/>
  <c r="B8" i="9"/>
  <c r="E83" i="8"/>
  <c r="G28" i="7" l="1"/>
  <c r="E28" i="7"/>
  <c r="G32" i="7" l="1"/>
  <c r="J120" i="8" l="1"/>
  <c r="J117" i="8"/>
  <c r="J115" i="8"/>
  <c r="J113" i="8"/>
  <c r="J112" i="8"/>
  <c r="J104" i="8"/>
  <c r="J102" i="8"/>
  <c r="J99" i="8"/>
  <c r="J83" i="8"/>
  <c r="J79" i="8"/>
  <c r="J73" i="8"/>
  <c r="J70" i="8"/>
  <c r="J69" i="8"/>
  <c r="J64" i="8"/>
  <c r="J62" i="8"/>
  <c r="J57" i="8"/>
  <c r="J53" i="8"/>
  <c r="J50" i="8"/>
  <c r="J44" i="8"/>
  <c r="J40" i="8"/>
  <c r="J39" i="8"/>
  <c r="J32" i="8"/>
  <c r="J31" i="8"/>
  <c r="J28" i="8"/>
  <c r="J25" i="8"/>
  <c r="J21" i="8"/>
  <c r="J14" i="8"/>
  <c r="J9" i="8"/>
  <c r="H120" i="8"/>
  <c r="H117" i="8"/>
  <c r="H115" i="8"/>
  <c r="H113" i="8"/>
  <c r="H112" i="8"/>
  <c r="H104" i="8"/>
  <c r="H102" i="8"/>
  <c r="H99" i="8"/>
  <c r="H83" i="8"/>
  <c r="H79" i="8"/>
  <c r="H73" i="8"/>
  <c r="H70" i="8"/>
  <c r="H69" i="8"/>
  <c r="H64" i="8"/>
  <c r="H62" i="8"/>
  <c r="H57" i="8"/>
  <c r="H53" i="8"/>
  <c r="H50" i="8"/>
  <c r="H44" i="8"/>
  <c r="H40" i="8"/>
  <c r="H39" i="8"/>
  <c r="H32" i="8"/>
  <c r="H31" i="8"/>
  <c r="H28" i="8"/>
  <c r="H25" i="8"/>
  <c r="H21" i="8"/>
  <c r="H9" i="8"/>
  <c r="F120" i="8"/>
  <c r="F118" i="8"/>
  <c r="F117" i="8"/>
  <c r="F116" i="8"/>
  <c r="F115" i="8"/>
  <c r="F114" i="8"/>
  <c r="F113" i="8"/>
  <c r="F112" i="8"/>
  <c r="F108" i="8"/>
  <c r="F106" i="8"/>
  <c r="F105" i="8"/>
  <c r="F104" i="8"/>
  <c r="F103" i="8"/>
  <c r="F102" i="8"/>
  <c r="F101" i="8"/>
  <c r="F100" i="8"/>
  <c r="F99" i="8"/>
  <c r="F98" i="8"/>
  <c r="F83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3" i="8"/>
  <c r="F12" i="8"/>
  <c r="F11" i="8"/>
  <c r="F10" i="8"/>
  <c r="F9" i="8"/>
  <c r="D120" i="8"/>
  <c r="D118" i="8"/>
  <c r="D117" i="8"/>
  <c r="D116" i="8"/>
  <c r="D115" i="8"/>
  <c r="D112" i="8"/>
  <c r="D108" i="8"/>
  <c r="D103" i="8"/>
  <c r="D102" i="8"/>
  <c r="D101" i="8"/>
  <c r="D99" i="8"/>
  <c r="D98" i="8"/>
  <c r="D83" i="8"/>
  <c r="D81" i="8"/>
  <c r="D80" i="8"/>
  <c r="D79" i="8"/>
  <c r="D78" i="8"/>
  <c r="D77" i="8"/>
  <c r="D76" i="8"/>
  <c r="D75" i="8"/>
  <c r="D73" i="8"/>
  <c r="D72" i="8"/>
  <c r="D70" i="8"/>
  <c r="D69" i="8"/>
  <c r="D66" i="8"/>
  <c r="D65" i="8"/>
  <c r="D64" i="8"/>
  <c r="D63" i="8"/>
  <c r="D62" i="8"/>
  <c r="D60" i="8"/>
  <c r="D59" i="8"/>
  <c r="D58" i="8"/>
  <c r="D57" i="8"/>
  <c r="D56" i="8"/>
  <c r="D55" i="8"/>
  <c r="D54" i="8"/>
  <c r="D53" i="8"/>
  <c r="D52" i="8"/>
  <c r="D50" i="8"/>
  <c r="D49" i="8"/>
  <c r="D48" i="8"/>
  <c r="D47" i="8"/>
  <c r="D46" i="8"/>
  <c r="D45" i="8"/>
  <c r="D44" i="8"/>
  <c r="D43" i="8"/>
  <c r="D42" i="8"/>
  <c r="D41" i="8"/>
  <c r="D40" i="8"/>
  <c r="D39" i="8"/>
  <c r="D33" i="8"/>
  <c r="D32" i="8"/>
  <c r="D31" i="8"/>
  <c r="D29" i="8"/>
  <c r="D28" i="8"/>
  <c r="D27" i="8"/>
  <c r="D26" i="8"/>
  <c r="D25" i="8"/>
  <c r="D24" i="8"/>
  <c r="D23" i="8"/>
  <c r="D22" i="8"/>
  <c r="D21" i="8"/>
  <c r="D20" i="8"/>
  <c r="D19" i="8"/>
  <c r="D17" i="8"/>
  <c r="D16" i="8"/>
  <c r="D12" i="8"/>
  <c r="D11" i="8"/>
  <c r="D10" i="8"/>
  <c r="D9" i="8"/>
  <c r="I108" i="8"/>
  <c r="J108" i="8" s="1"/>
  <c r="I98" i="8"/>
  <c r="I23" i="7" s="1"/>
  <c r="I8" i="8"/>
  <c r="I24" i="7"/>
  <c r="I19" i="7"/>
  <c r="I18" i="7"/>
  <c r="I17" i="7"/>
  <c r="G108" i="8"/>
  <c r="H108" i="8" s="1"/>
  <c r="G98" i="8"/>
  <c r="H98" i="8" s="1"/>
  <c r="G24" i="7"/>
  <c r="G19" i="7"/>
  <c r="G18" i="7"/>
  <c r="G17" i="7"/>
  <c r="G8" i="8"/>
  <c r="E14" i="8"/>
  <c r="H14" i="8" s="1"/>
  <c r="C14" i="8"/>
  <c r="C8" i="8" s="1"/>
  <c r="C16" i="7" s="1"/>
  <c r="B14" i="8"/>
  <c r="B8" i="8" s="1"/>
  <c r="B35" i="8" s="1"/>
  <c r="E24" i="7"/>
  <c r="E23" i="7"/>
  <c r="E19" i="7"/>
  <c r="E18" i="7"/>
  <c r="E17" i="7"/>
  <c r="C23" i="7"/>
  <c r="C24" i="7"/>
  <c r="C17" i="7"/>
  <c r="C18" i="7"/>
  <c r="C19" i="7"/>
  <c r="B24" i="7"/>
  <c r="B23" i="7"/>
  <c r="B19" i="7"/>
  <c r="B18" i="7"/>
  <c r="B17" i="7"/>
  <c r="I35" i="8"/>
  <c r="G35" i="8" l="1"/>
  <c r="J35" i="8" s="1"/>
  <c r="G16" i="7"/>
  <c r="J8" i="8"/>
  <c r="E8" i="8"/>
  <c r="E35" i="8" s="1"/>
  <c r="J98" i="8"/>
  <c r="G23" i="7"/>
  <c r="D8" i="8"/>
  <c r="D14" i="8"/>
  <c r="F14" i="8"/>
  <c r="I16" i="7"/>
  <c r="C35" i="8"/>
  <c r="D35" i="8" s="1"/>
  <c r="B16" i="7"/>
  <c r="C33" i="7"/>
  <c r="E33" i="7"/>
  <c r="G33" i="7"/>
  <c r="I33" i="7"/>
  <c r="B33" i="7"/>
  <c r="F35" i="8" l="1"/>
  <c r="H35" i="8"/>
  <c r="E16" i="7"/>
  <c r="E36" i="7" s="1"/>
  <c r="F8" i="8"/>
  <c r="H8" i="8"/>
  <c r="I37" i="7"/>
  <c r="G37" i="7"/>
  <c r="E37" i="7"/>
  <c r="C37" i="7"/>
  <c r="B37" i="7"/>
  <c r="I36" i="7"/>
  <c r="G36" i="7"/>
  <c r="C36" i="7"/>
  <c r="B36" i="7"/>
  <c r="I25" i="7"/>
  <c r="G25" i="7"/>
  <c r="E25" i="7"/>
  <c r="C25" i="7"/>
  <c r="B25" i="7"/>
  <c r="J24" i="7"/>
  <c r="H24" i="7"/>
  <c r="F24" i="7"/>
  <c r="D24" i="7"/>
  <c r="J23" i="7"/>
  <c r="H23" i="7"/>
  <c r="F23" i="7"/>
  <c r="D23" i="7"/>
  <c r="I20" i="7"/>
  <c r="G20" i="7"/>
  <c r="C20" i="7"/>
  <c r="B20" i="7"/>
  <c r="J19" i="7"/>
  <c r="H19" i="7"/>
  <c r="F19" i="7"/>
  <c r="D19" i="7"/>
  <c r="J18" i="7"/>
  <c r="H18" i="7"/>
  <c r="F18" i="7"/>
  <c r="D18" i="7"/>
  <c r="J17" i="7"/>
  <c r="H17" i="7"/>
  <c r="F17" i="7"/>
  <c r="D17" i="7"/>
  <c r="J16" i="7"/>
  <c r="D16" i="7"/>
  <c r="F16" i="7" l="1"/>
  <c r="H16" i="7"/>
  <c r="E20" i="7"/>
  <c r="H20" i="7" s="1"/>
  <c r="I38" i="7"/>
  <c r="J25" i="7"/>
  <c r="F25" i="7"/>
  <c r="E38" i="7"/>
  <c r="H36" i="7"/>
  <c r="D25" i="7"/>
  <c r="C38" i="7"/>
  <c r="H25" i="7"/>
  <c r="J37" i="7"/>
  <c r="H37" i="7"/>
  <c r="F37" i="7"/>
  <c r="B38" i="7"/>
  <c r="D37" i="7"/>
  <c r="D36" i="7"/>
  <c r="F36" i="7"/>
  <c r="J36" i="7"/>
  <c r="G38" i="7"/>
  <c r="D20" i="7"/>
  <c r="J20" i="7"/>
  <c r="F20" i="7" l="1"/>
</calcChain>
</file>

<file path=xl/sharedStrings.xml><?xml version="1.0" encoding="utf-8"?>
<sst xmlns="http://schemas.openxmlformats.org/spreadsheetml/2006/main" count="1467" uniqueCount="376">
  <si>
    <t>6 Prihodi poslovanja</t>
  </si>
  <si>
    <t>7 Prihodi od prodaje nefinancijske imovine</t>
  </si>
  <si>
    <t>3 Rashodi poslovanja</t>
  </si>
  <si>
    <t>4 Rashodi za nabavu nefinancijske imovine</t>
  </si>
  <si>
    <t>8 Primici od financijske imovine i zaduživanja</t>
  </si>
  <si>
    <t>5 Izdaci za financijsku imovinu i otplate zajmova</t>
  </si>
  <si>
    <t>I. OPĆI DIO</t>
  </si>
  <si>
    <t>Opis</t>
  </si>
  <si>
    <t>Članak 1.</t>
  </si>
  <si>
    <t>RAZLIKA - VIŠAK/MANJAK</t>
  </si>
  <si>
    <t>NETO FINANCIRANJE</t>
  </si>
  <si>
    <t>A. RAČUN PRIHODA I RASHODA</t>
  </si>
  <si>
    <t>B. RAČUN FINANCIRANJA</t>
  </si>
  <si>
    <t>C. SREDSTVA IZ PRETHODNIH GODINA</t>
  </si>
  <si>
    <t>VIŠAK PRIHODA za raspodjelu (preneseni)</t>
  </si>
  <si>
    <t>MANJAK PRIHODA za pokriće (preneseni)</t>
  </si>
  <si>
    <t>D. PRORAČUN UKUPNO</t>
  </si>
  <si>
    <t>PRIHODI I PRIMICI s prenesenim viškom/manjkom</t>
  </si>
  <si>
    <t>RASHODI I IZDACI</t>
  </si>
  <si>
    <t>RAZLIKA - višak/manjak</t>
  </si>
  <si>
    <t>Indeks</t>
  </si>
  <si>
    <t>4(3/2)</t>
  </si>
  <si>
    <t>6(5/3)</t>
  </si>
  <si>
    <t>8(7/5)</t>
  </si>
  <si>
    <t>10(9/7)</t>
  </si>
  <si>
    <t>UKUPAN DONOS MANJKA IZ PRETHODNIH GODINA*</t>
  </si>
  <si>
    <t>UKUPAN DONOS VIŠKA IZ PRETHODNIH GODINA*</t>
  </si>
  <si>
    <t xml:space="preserve">VIŠAK/MANJAK IZ PRETHODNIH GODINA KOJI ĆE SE POKRITI/RASPOREDITI U PROR. RAZDOBLJU </t>
  </si>
  <si>
    <t>* Redak UKUPAN DONOS VIŠKA/MANJKA IZ PRETHODNIH GODINA služi kao informacija i ne uzima se u obzir kod uravnoteženja proračuna, već se proračun uravnotežuje retkom VIŠAK/MANJAK IZ PRETHODNIH GODINA KOJI ĆE SE POKRITI/RASPOREDITI U PRORAČUNSKOM RAZDOBLJU</t>
  </si>
  <si>
    <t>Članak 2.</t>
  </si>
  <si>
    <t>61 Prihodi od poreza</t>
  </si>
  <si>
    <t>611 Porez i prirez na dohodak</t>
  </si>
  <si>
    <t>613 Porezi na imovinu</t>
  </si>
  <si>
    <t>614 Porezi na robu i usluge</t>
  </si>
  <si>
    <t>616 Ostali prihodi od poreza</t>
  </si>
  <si>
    <t>63 Pomoći iz inozemstva i od subjekata unutar općeg proračuna</t>
  </si>
  <si>
    <t>631 Pomoći od inozemnih vlada</t>
  </si>
  <si>
    <t>633 Pomoći proračunu iz drugih proračuna</t>
  </si>
  <si>
    <t>635 Pomoći izravnanja za decentralizirane funkcije</t>
  </si>
  <si>
    <t>638 Pomoći temeljem prijenosa EU sredstava</t>
  </si>
  <si>
    <t>64 Prihodi od imovine</t>
  </si>
  <si>
    <t>641 Prihodi od financijske imovine</t>
  </si>
  <si>
    <t>642 Prihodi od nefinancijske imovine</t>
  </si>
  <si>
    <t>643 Prihodi od kamata na dane zajmove</t>
  </si>
  <si>
    <t>65 Prihodi od upravnih i administrativnih pristojbi, pristojbi po posebnim propisima i naknada</t>
  </si>
  <si>
    <t>651 Upravne i administrativne pristojbe</t>
  </si>
  <si>
    <t>652 Prihodi po posebnim propisima</t>
  </si>
  <si>
    <t>66 Prihodi od prodaje proizvoda i robe te pruženih usluga i prihodi od donacija</t>
  </si>
  <si>
    <t>661 Prihodi od prodaje proizvoda i robe te pruženih usluga</t>
  </si>
  <si>
    <t>71 Prihodi od prodaje neproizvedene dugotrajne imovine</t>
  </si>
  <si>
    <t>711 Prihodi od prodaje materijalne imovine - prirodnih bogatstava</t>
  </si>
  <si>
    <t>SVEUKUPNO PRIHODI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</si>
  <si>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</si>
  <si>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</si>
  <si>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</si>
  <si>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</si>
  <si>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</si>
  <si>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</si>
  <si>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</si>
  <si>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</si>
  <si>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</si>
  <si>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</si>
  <si>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</si>
  <si>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342 Kamate za primljene kredite i zajmove</t>
  </si>
  <si>
    <t>343 Ostali financijski rashodi</t>
  </si>
  <si>
    <t>35 Subvencije</t>
  </si>
  <si>
    <t>351 Subvencije trgovačkim društvima u javnom sektoru</t>
  </si>
  <si>
    <t>352 Subvencije trgovačkim društvima, zadrugama, poljoprivrednicima i obrtnicima izvan javnog sektora</t>
  </si>
  <si>
    <t>353 Subvencije trgovačkim društvima, zadrugama, poljoprivrednicima i obrtnicima iz EU sredstava</t>
  </si>
  <si>
    <t>36 Pomoći dane u inozemstvo i unutar općeg proračuna</t>
  </si>
  <si>
    <t>363 Pomoći unutar općeg proračuna</t>
  </si>
  <si>
    <t>366 Pomoći proračunskim korisnicima drugih proračuna</t>
  </si>
  <si>
    <t>368 Pomoći temeljem prijenosa EU sredstava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</si>
  <si>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</si>
  <si>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</si>
  <si>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</si>
  <si>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</si>
  <si>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382 Kapitalne donacije</t>
  </si>
  <si>
    <t>385 Izvanredni rashodi</t>
  </si>
  <si>
    <t>41 Rashodi za nabavu neproizvedene dugotrajne imovine</t>
  </si>
  <si>
    <t>412 Nematerijalna imovina</t>
  </si>
  <si>
    <t>42 Rashodi za nabavu proizvedene dugotrajne imovine</t>
  </si>
  <si>
    <t>421 Građevinski objekti</t>
  </si>
  <si>
    <t>422 Postrojenja i oprema</t>
  </si>
  <si>
    <t>423 Prijevozna sredstva</t>
  </si>
  <si>
    <t>424 Knjige, umjetnička djela i ostale izložbene vrijednosti</t>
  </si>
  <si>
    <t>426 Nematerijalna proizvedena imovina</t>
  </si>
  <si>
    <t>45 Rashodi za dodatna ulaganja na nefinancijskoj imovini</t>
  </si>
  <si>
    <t>451 Dodatna ulaganja na građevinskim objektima</t>
  </si>
  <si>
    <t>452 Dodatna ulaganja na postrojenjima i opremi</t>
  </si>
  <si>
    <t>SVEUKUPNO RASHODI</t>
  </si>
  <si>
    <t>81 Primljeni povrati glavnica danih zajmova i depozita</t>
  </si>
  <si>
    <t>816 Primici (povrati) glavnice zajmova danih trgovačkim društvima i obrtnicima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</si>
  <si>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</si>
  <si>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</si>
  <si>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</si>
  <si>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SVEUKUPNO PRIMICI</t>
  </si>
  <si>
    <t>54 Izdaci za otplatu glavnice primljenih kredita i zajmova</t>
  </si>
  <si>
    <t>544 Otplata glavnice primljenih kredita i zajmova od kreditnih i ostalih financijskih institucija izvan javnog sektora</t>
  </si>
  <si>
    <t>SVEUKUPNO IZDACI</t>
  </si>
  <si>
    <t>53 Izdaci za dionice i udjele u glavnici</t>
  </si>
  <si>
    <t>632 Pomoći od međunarodnih organizacija te institucija i tijela EU</t>
  </si>
  <si>
    <t>369 Prijenosi između proračunskih korisnika istog proračuna</t>
  </si>
  <si>
    <t>842 Primljeni krediti i zajmovi od kreditnih i ostalih financijskih institucija u javnom sektoru</t>
  </si>
  <si>
    <t>Indeks %</t>
  </si>
  <si>
    <t>532 Dionice i udjeli u glavnici trgovačkih društava u javnom sektoru</t>
  </si>
  <si>
    <t>Plan 2020.</t>
  </si>
  <si>
    <t>Projekcija 2022.</t>
  </si>
  <si>
    <t>834 Primici od prodaje dionica i udjela u glavnici trgovačkih društava izvan javnog sektora</t>
  </si>
  <si>
    <t>37 Naknade građanima i kućanstvima na temelju osiguranja i dr. naknade</t>
  </si>
  <si>
    <t>SVEUKUPNO</t>
  </si>
  <si>
    <t>Glava: 01101 ŽUPANIJSKA SKUPŠTINA</t>
  </si>
  <si>
    <t>Izvor: 11 Opći prihodi i primici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</si>
  <si>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</si>
  <si>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</si>
  <si>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</si>
  <si>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</si>
  <si>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A101007 Županijske nagrade, proslave i pokroviteljstva</t>
  </si>
  <si>
    <t>A101008 Sredstva za rad političkih stranaka</t>
  </si>
  <si>
    <t>A101016 Aktivnosti vezane uz provedbu izbora</t>
  </si>
  <si>
    <t>Glava: 01102 ŽUPAN</t>
  </si>
  <si>
    <t>Program: 1020 AKTIVNOSTI IZ DJELOKRUGA IZVRŠNOG TIJELA</t>
  </si>
  <si>
    <t>A102001 Redovna aktivnost izvršnog tijela</t>
  </si>
  <si>
    <t>A102002 Udruge od općeg značaja</t>
  </si>
  <si>
    <t>A102003 Varaždinski husari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</si>
  <si>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</si>
  <si>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</si>
  <si>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</si>
  <si>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</si>
  <si>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A102009 Županove nagrade i priznanja</t>
  </si>
  <si>
    <t>A102012 Pokloni za novorođenčad</t>
  </si>
  <si>
    <t>A102013 Spomenici - Antifašistima</t>
  </si>
  <si>
    <t>K102001 Glazbena škola</t>
  </si>
  <si>
    <t>Razdjel: 012 UPRAVNI ODJEL ZA POSLOVE SKUPŠTINE I ŽUPANA</t>
  </si>
  <si>
    <t>Glava: 01201 UPRAVNI ODJEL ZA POSLOVE SKUPŠTINE I ŽUPANA</t>
  </si>
  <si>
    <t>Izvor: 81 Namjenski primici od zaduživanja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</si>
  <si>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</si>
  <si>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</si>
  <si>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</si>
  <si>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</si>
  <si>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</si>
  <si>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</si>
  <si>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</si>
  <si>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</si>
  <si>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</si>
  <si>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</si>
  <si>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Razdjel: 014 UPRAVNI ODJEL ZA POLJOPRIVREDU I RURALNI RAZVOJ</t>
  </si>
  <si>
    <t>Glava: 01401 UPRAVNI ODJEL ZA POLJOPRIVREDU I RURALNI RAZVOJ</t>
  </si>
  <si>
    <t>Izvor: 43 Ostali prihodi za posebne namjene</t>
  </si>
  <si>
    <t>Izvor: 71 Prihodi od nefinancijske imovine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</si>
  <si>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</si>
  <si>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</si>
  <si>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</si>
  <si>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</si>
  <si>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</si>
  <si>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</si>
  <si>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</si>
  <si>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</si>
  <si>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</si>
  <si>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Razdjel: 015 UPRAVNI ODJEL ZA PROSVJETU, KULTURU I SPORT</t>
  </si>
  <si>
    <t>Glava: 01501 UPRAVNI ODJEL ZA PROSVJETU, KULTURU I SPORT</t>
  </si>
  <si>
    <t>Izvor: 51 Pomoći EU</t>
  </si>
  <si>
    <t>Izvor: 52 Ostale pomoći</t>
  </si>
  <si>
    <t>Program: 1140 PROGRAMI EUROPSKIH POSLOVA</t>
  </si>
  <si>
    <t>T114010 Međunarodni projekti iz EU fondova</t>
  </si>
  <si>
    <t>T114017 Asistenti u nastavi</t>
  </si>
  <si>
    <t>T114030 Osiguranje prehrane učenika</t>
  </si>
  <si>
    <t>Program: 1200 NAKNADE I POMOĆI UČENICIMA I STUDENTIMA</t>
  </si>
  <si>
    <t>A120001 Stipendije, školarine i krediti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</si>
  <si>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</si>
  <si>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</si>
  <si>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</si>
  <si>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</si>
  <si>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</si>
  <si>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</si>
  <si>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</si>
  <si>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</si>
  <si>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</si>
  <si>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</si>
  <si>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Program: 1220 ŽUPANIJSKA DODATNA KAPITALNA ULAGANJA U OBRAZOVANJU</t>
  </si>
  <si>
    <t>K122001 Izgradnja i ulaganje u objekte srednjih i osnovnih škola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</si>
  <si>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</si>
  <si>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</si>
  <si>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</si>
  <si>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</si>
  <si>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</si>
  <si>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</si>
  <si>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A125013 Programi ustanova u kulturi</t>
  </si>
  <si>
    <t>A125014 Programi udruga u kulturi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</si>
  <si>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</si>
  <si>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</si>
  <si>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</si>
  <si>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</si>
  <si>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Glava: 01502 OSNOVNO ŠKOLSKO OBRAZOVANJE</t>
  </si>
  <si>
    <t>Izvor: 44 Decentralizirana sredstva</t>
  </si>
  <si>
    <t>A121004 Integracija Roma</t>
  </si>
  <si>
    <t>A121019 Prehrana učenika</t>
  </si>
  <si>
    <t>A121020 Cjelodnevni boravak učenika</t>
  </si>
  <si>
    <t>K122002 Dogradnja i opremanje OŠ Martijanec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</si>
  <si>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</si>
  <si>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</si>
  <si>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</si>
  <si>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</si>
  <si>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Glava: 01503 SREDNJEŠKOLSKO OBRAZOVANJE</t>
  </si>
  <si>
    <t>A121006 Centri izvrsnosti</t>
  </si>
  <si>
    <t>A121007 Međunarodna matura</t>
  </si>
  <si>
    <t>A121022 Glazbene svečanosti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</si>
  <si>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</si>
  <si>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</si>
  <si>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</si>
  <si>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</si>
  <si>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</si>
  <si>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</si>
  <si>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Program: 1380 CIVILNO DRUŠTVO</t>
  </si>
  <si>
    <t>A138006 Vijeća i predstavnici nacionalnih manjina</t>
  </si>
  <si>
    <t>A138009 Savjet za umirovljenike i osobe starije životne dobi</t>
  </si>
  <si>
    <t>A138010 Radna tijela i povjerenstva</t>
  </si>
  <si>
    <t>Glava: 01602 ZDRAVSTVENA ZAŠTITA</t>
  </si>
  <si>
    <t>T114027 Poboljšanje pristupa primarnoj zdravstvenoj zaštiti u Varaždinskoj županiji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</si>
  <si>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</si>
  <si>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</si>
  <si>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</si>
  <si>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</si>
  <si>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</si>
  <si>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</si>
  <si>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A128008 Monitoring komaraca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</si>
  <si>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</si>
  <si>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</si>
  <si>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</si>
  <si>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</si>
  <si>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</si>
  <si>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</si>
  <si>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</si>
  <si>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A129011 Palijativna skrb</t>
  </si>
  <si>
    <t>A129014 Specijalizacije doktora medicine</t>
  </si>
  <si>
    <t>K129003 Izgradnja centralnog operacijskog bloka OBV</t>
  </si>
  <si>
    <t>K129006 Respiracijski centar Klenovnik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</si>
  <si>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</si>
  <si>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</si>
  <si>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</si>
  <si>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</si>
  <si>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</si>
  <si>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Glava: 01603 SOCIJALNA SKRB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</si>
  <si>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</si>
  <si>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</si>
  <si>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</si>
  <si>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</si>
  <si>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</si>
  <si>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</si>
  <si>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</si>
  <si>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</si>
  <si>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</si>
  <si>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</si>
  <si>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</si>
  <si>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</si>
  <si>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</si>
  <si>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</si>
  <si>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</si>
  <si>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</si>
  <si>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Razdjel: 017 UPRAVNI ODJEL ZA PROSTORNO UREĐENJE, GRADITELJSTVO I ZAŠTITU OKOLIŠA</t>
  </si>
  <si>
    <t>Glava: 01701 UPRAVNI ODJEL ZA PROSTORNO UREĐENJE, GRADITELJSTVO I ZAŠTITU OKOLIŠA</t>
  </si>
  <si>
    <t>A107007 Izrada prostorno planskih podloga i održavanje baze podataka</t>
  </si>
  <si>
    <t>K107004 Rasvjeta oplošja zgrade Vodotornja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</si>
  <si>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</si>
  <si>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</si>
  <si>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</si>
  <si>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</si>
  <si>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</si>
  <si>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</si>
  <si>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A109017 Udruge iz područja zaštite prirode i okoliša</t>
  </si>
  <si>
    <t>Glava: 01702 ZAVOD ZA PROSTORNO UREĐENJE VARAŽDINSKE ŽUPANIJE</t>
  </si>
  <si>
    <t>Izvor: 31 Vlastiti prihodi</t>
  </si>
  <si>
    <t>Program: 1370 PROSTORNO UREĐENJE I GRADITELJSTVO</t>
  </si>
  <si>
    <t>A137001 Stručno i administrativno osoblje</t>
  </si>
  <si>
    <t>Glava: 01703 JAVNA USTANOVA ZA UPRAVLJANJE ZAŠTIĆENIM DIJELOVIMA PRIRODE</t>
  </si>
  <si>
    <t>A109012 Stručno i administrativno osoblje</t>
  </si>
  <si>
    <t>A109014 Rashodi za provođenje programa javne ustanove</t>
  </si>
  <si>
    <t>T114025 Projekt DRAVA LIFE</t>
  </si>
  <si>
    <t>Program: 1120 PROGRAM ENERGETIKE</t>
  </si>
  <si>
    <t>A112001 Energetska učinkovitost Varaždinske županije</t>
  </si>
  <si>
    <t>Program: 1130 PROGRAM UREĐENJE PROMETNICA</t>
  </si>
  <si>
    <t>A113001 Komunalno uređenje romskih naselja</t>
  </si>
  <si>
    <t>T113001 Rekonstrukcija i održavanje prometnica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</si>
  <si>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</si>
  <si>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</si>
  <si>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</si>
  <si>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</si>
  <si>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T114028 Razvoj prometne infrastrukture</t>
  </si>
  <si>
    <t>T114040 Projekt RESPONSe</t>
  </si>
  <si>
    <t>T114041 Responsible Green Destination Amazon of Europe - Amazing AOE</t>
  </si>
  <si>
    <t>Program: 1160 PROGRAM RAZVOJA OBRTNIŠTVA, PODUZETNIŠTVA I TURIZMA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</si>
  <si>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</si>
  <si>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</si>
  <si>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</si>
  <si>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K116001 Program razvoja javne turističke infrastrukture</t>
  </si>
  <si>
    <t>T116001 Regresiranje kamata za poduzetničke kredite</t>
  </si>
  <si>
    <t>T116004 Programi razvoja gospodarstva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</si>
  <si>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</si>
  <si>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</si>
  <si>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</si>
  <si>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</si>
  <si>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</si>
  <si>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</si>
  <si>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Glava: 01802 JAVNA USTANOVA ZA REGIONALNI RAZVOJ VARAŽDINSKE ŽUPANIJE</t>
  </si>
  <si>
    <t>Program: 1135 REGIONALNI KOORDINATOR</t>
  </si>
  <si>
    <t>A113501 Rashodi za provođenje redovne djelatnosti</t>
  </si>
  <si>
    <t>T114037 SoKroG – Socijalna aktivacija za osiguranje zdravog, sigurnog i pristupačnog pograničnog područja</t>
  </si>
  <si>
    <t>T114039 Suradnja za razvoj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</si>
  <si>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</si>
  <si>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</si>
  <si>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</si>
  <si>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</si>
  <si>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A107010 Ostali zajednički rashodi</t>
  </si>
  <si>
    <t>Program: 1350 UPRAVLJANJE JAVNIM FINANCIJAMA</t>
  </si>
  <si>
    <t>A135001 Otplata kredita za OBV</t>
  </si>
  <si>
    <t>A135002 Otplata kredita za Vodotoranj</t>
  </si>
  <si>
    <t>A135003 Otplata kredita za Šaulovec</t>
  </si>
  <si>
    <t>A135004 Otplata kredita za OŠ Martijanec</t>
  </si>
  <si>
    <t>Razdjel: 021 SLUŽBA ZA UNUTARNJU REVIZIJU</t>
  </si>
  <si>
    <t>Glava: 02101 SLUŽBA ZA UNUTARNJU REVIZIJU</t>
  </si>
  <si>
    <t>II. POSEBNI DIO</t>
  </si>
  <si>
    <t>Članak 3.</t>
  </si>
  <si>
    <t>Projekcija 
2022.</t>
  </si>
  <si>
    <t>352 Subvencije trg. društvima, zadrugama, poljoprivrednicima i obrtnicima izvan javnog sektora</t>
  </si>
  <si>
    <t xml:space="preserve">                                                                                                               mr. sc. Alen Runac</t>
  </si>
  <si>
    <t>-</t>
  </si>
  <si>
    <t>Razdjel: 018 UPRAVNI ODJEL ZA GOSPODARSTVO I EUROPSKE POSLOVE</t>
  </si>
  <si>
    <t>Glava: 01801 UPRAVNI ODJEL ZA GOSPODARSTVO I EUROPSKE POSLOVE</t>
  </si>
  <si>
    <t>PRORAČUN VARAŽDINSKE ŽUPANIJE ZA 2021. GODINU</t>
  </si>
  <si>
    <t>I PROJEKCIJE ZA 2022. i 2023. GODINU</t>
  </si>
  <si>
    <t xml:space="preserve">          Proračun Varaždinske županije za 2021. godinu i projekcije za 2022. i 2023. godinu sastoje se od Računa prihoda i rashoda i Računa financiranja, kako slijedi:</t>
  </si>
  <si>
    <t>Ostvarenje 2019.</t>
  </si>
  <si>
    <t>Plan 2021.</t>
  </si>
  <si>
    <t>Projekcija 2023.</t>
  </si>
  <si>
    <t>634 Pomoći od izvanproračunskih korisnika</t>
  </si>
  <si>
    <t>663 Donacije od pravnih i fizičkih osoba izvan općeg proračuna</t>
  </si>
  <si>
    <t>411 Materijalna imovina - prirodna bogatstva</t>
  </si>
  <si>
    <t>814 Primici (povrati) glavnice zajmova danih trgovačkim društvima u javnom sektoru</t>
  </si>
  <si>
    <t>51 Izdaci za dane zajmove i depozite</t>
  </si>
  <si>
    <t>516 Izdaci za dane zajmove trgovačkim društvima i obrtnicima izvan javnog sektora</t>
  </si>
  <si>
    <t xml:space="preserve">              Prihodi i rashodi te primici i izdaci iskazani po ekonomskoj klasifikaciji utvrđuju se u Računu prihoda i rashoda i Računu financiranja Proračuna za 2021. godinu i projekcijama za 2022. i 2023. godinu, kako slijedi:</t>
  </si>
  <si>
    <t>Razdjel: 011 PREDSTAVNIČKO I IZVRŠNO TIJELO</t>
  </si>
  <si>
    <t>A101017 Izbori za vijeća i predstavnike nacionalnih manjina</t>
  </si>
  <si>
    <t>A102014 Popis stanovništva</t>
  </si>
  <si>
    <t>Program: 1075 UPRAVLJANJE IMOVINOM</t>
  </si>
  <si>
    <t>K107501 Uređenje Županijske palače</t>
  </si>
  <si>
    <t>K107502 Dvorac Šaulovec</t>
  </si>
  <si>
    <t>K107503 Atrij Županijske palače</t>
  </si>
  <si>
    <t>T107501 Održavanje nekretnina u vlasništvu županije</t>
  </si>
  <si>
    <t>T114024 Erasmus+ - STAIRS</t>
  </si>
  <si>
    <t>A121023 Građanski odgoj</t>
  </si>
  <si>
    <t>K122003 RCK u zdravstvu</t>
  </si>
  <si>
    <t>K122004 RCK u poljoprivredi</t>
  </si>
  <si>
    <t>Razdjel: 016 UPRAVNI ODJEL ZA ZDRAVSTVO, SOCIJALNU SKRB, CIVILNO DRUŠTVO I HRVATSKE BRANITELJE</t>
  </si>
  <si>
    <t>Glava: 01601 UPRAVNI ODJEL ZA ZDRAVSTVO, SOCIJALNU SKRB, CIVILNO DRUŠTVO I HRVATSKE BRANITELJE</t>
  </si>
  <si>
    <t>Program: 1390 SKRB ZA HRVATSKE BRANITELJE</t>
  </si>
  <si>
    <t>A139001 Troškovi ukopa hrvatskih branitelja</t>
  </si>
  <si>
    <t>K129007 Jedinica za liječenje moždanog udara u OBV-u</t>
  </si>
  <si>
    <t>K107005 Uređenje zgrade Vodotornja</t>
  </si>
  <si>
    <t>T114042 Projekt Riverside</t>
  </si>
  <si>
    <t>T114043 Projekt LifelineMDD</t>
  </si>
  <si>
    <t>K114008 Uređenje podruma županijske palače</t>
  </si>
  <si>
    <t>T116007 Pomoć obrtništvu u situaciji uzrokovanom COVID-19</t>
  </si>
  <si>
    <t>T116008 Prezentacijski centri Gomila i Gaveznica</t>
  </si>
  <si>
    <t>T116602 Sustav za rano upozoravanje</t>
  </si>
  <si>
    <t xml:space="preserve">          Rashodi i izdaci u Posebnom dijelu Proračuna Varaždinske županije za 2021. godinu i projekciji za 2022. i 2023. godinu iskazani prema proračunskim klasifikacijama, raspoređuju se po programima, nositeljima i korisnicima, kako slijedi:</t>
  </si>
  <si>
    <t>KLASA: 400-08/20-01/5</t>
  </si>
  <si>
    <r>
      <t xml:space="preserve">                                                                                                             </t>
    </r>
    <r>
      <rPr>
        <b/>
        <sz val="11"/>
        <rFont val="Times New Roman"/>
        <family val="1"/>
        <charset val="238"/>
      </rPr>
      <t>PREDSJEDNIK</t>
    </r>
  </si>
  <si>
    <t>Članak 4.</t>
  </si>
  <si>
    <t xml:space="preserve">            Ovaj Proračun Varaždinske županije za 2021. godinu i projekcije za 2022. i 2023. godinu stupaju na snagu 1. siječnja 2021. godine, a objavit će se u „Službenom vjesniku Varaždinske županije.“</t>
  </si>
  <si>
    <t>Plan 
2021.</t>
  </si>
  <si>
    <t>Projekcija 
2023.</t>
  </si>
  <si>
    <t>544 Otplata glavnice primljenih kredita i zajmova od kred.i ostalih fin.institucija izvan javnog sektora</t>
  </si>
  <si>
    <t xml:space="preserve">          Temeljem odredbi članka 6. stavka 3. i članka 39. stavka 1. Zakona o proračunu ("Narodne novine" br. 87/08, 136/12 i 15/15), članka 33. točke 19. Statuta Varaždinske županije ("Službeni vjesnik Varaždinske županije" br. 14/18, 7/20 i 65/20 – pročišćeni tekst) i članka 56. Poslovnika o radu Županijske skupštine ("Službeni vjesnik Varaždinske županije" br. 26/18, 7/20 i 65/20 – pročišćeni tekst), Županijska skupština Varaždinske županije, na sjednici održanoj 08. prosinca 2020. godine, donosi:</t>
  </si>
  <si>
    <t>URBROJ: 2186/1-01/1-20-8</t>
  </si>
  <si>
    <t>Varaždin, 08. prosinca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</si>
</sst>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theme="0" tint="-0.499984740745262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i/>
      <sz val="10.5"/>
      <color theme="0" tint="-0.499984740745262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0" tint="-0.34998626667073579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b/>
      <sz val="11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70C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152">
    <xf numFmtId="0" fontId="0" fillId="0" borderId="0" xfId="0"/>
    <xf numFmtId="0" fontId="18" fillId="33" borderId="0" xfId="0" applyFont="1" applyFill="1"/>
    <xf numFmtId="0" fontId="19" fillId="33" borderId="10" xfId="0" applyFont="1" applyFill="1" applyBorder="1" applyAlignment="1">
      <alignment horizontal="center" vertical="center" wrapText="1"/>
    </xf>
    <xf numFmtId="0" fontId="22" fillId="0" borderId="0" xfId="0" applyFont="1"/>
    <xf numFmtId="0" fontId="23" fillId="33" borderId="0" xfId="0" applyFont="1" applyFill="1"/>
    <xf numFmtId="0" fontId="23" fillId="0" borderId="0" xfId="0" applyFont="1"/>
    <xf numFmtId="0" fontId="23" fillId="33" borderId="0" xfId="0" applyFont="1" applyFill="1" applyAlignment="1">
      <alignment horizontal="center"/>
    </xf>
    <xf numFmtId="0" fontId="25" fillId="33" borderId="0" xfId="0" applyFont="1" applyFill="1" applyBorder="1" applyAlignment="1">
      <alignment horizontal="left" vertical="center" wrapText="1" indent="1"/>
    </xf>
    <xf numFmtId="4" fontId="25" fillId="33" borderId="0" xfId="0" applyNumberFormat="1" applyFont="1" applyFill="1" applyBorder="1" applyAlignment="1">
      <alignment horizontal="right" vertical="center" wrapText="1"/>
    </xf>
    <xf numFmtId="0" fontId="26" fillId="33" borderId="0" xfId="0" applyFont="1" applyFill="1" applyBorder="1" applyAlignment="1">
      <alignment horizontal="left" vertical="center" wrapText="1" indent="1"/>
    </xf>
    <xf numFmtId="4" fontId="26" fillId="0" borderId="0" xfId="0" applyNumberFormat="1" applyFont="1" applyFill="1" applyBorder="1" applyAlignment="1">
      <alignment horizontal="right" vertical="center" wrapText="1"/>
    </xf>
    <xf numFmtId="4" fontId="28" fillId="33" borderId="0" xfId="0" applyNumberFormat="1" applyFont="1" applyFill="1" applyBorder="1" applyAlignment="1">
      <alignment horizontal="right" vertical="center" wrapText="1"/>
    </xf>
    <xf numFmtId="4" fontId="23" fillId="0" borderId="0" xfId="0" applyNumberFormat="1" applyFont="1"/>
    <xf numFmtId="4" fontId="18" fillId="33" borderId="0" xfId="0" applyNumberFormat="1" applyFont="1" applyFill="1" applyAlignment="1">
      <alignment horizontal="right"/>
    </xf>
    <xf numFmtId="0" fontId="24" fillId="34" borderId="0" xfId="0" applyFont="1" applyFill="1" applyBorder="1" applyAlignment="1">
      <alignment horizontal="left" vertical="center" wrapText="1" indent="1"/>
    </xf>
    <xf numFmtId="4" fontId="24" fillId="34" borderId="0" xfId="0" applyNumberFormat="1" applyFont="1" applyFill="1" applyBorder="1" applyAlignment="1">
      <alignment horizontal="right" vertical="center" wrapText="1"/>
    </xf>
    <xf numFmtId="0" fontId="31" fillId="33" borderId="0" xfId="0" applyFont="1" applyFill="1"/>
    <xf numFmtId="0" fontId="24" fillId="33" borderId="12" xfId="0" applyFont="1" applyFill="1" applyBorder="1" applyAlignment="1">
      <alignment horizontal="left" vertical="center" wrapText="1" indent="1"/>
    </xf>
    <xf numFmtId="4" fontId="24" fillId="33" borderId="12" xfId="0" applyNumberFormat="1" applyFont="1" applyFill="1" applyBorder="1" applyAlignment="1">
      <alignment horizontal="right" vertical="center" wrapText="1"/>
    </xf>
    <xf numFmtId="4" fontId="25" fillId="34" borderId="0" xfId="0" applyNumberFormat="1" applyFont="1" applyFill="1" applyBorder="1" applyAlignment="1">
      <alignment horizontal="right" vertical="center" wrapText="1"/>
    </xf>
    <xf numFmtId="4" fontId="28" fillId="34" borderId="0" xfId="0" applyNumberFormat="1" applyFont="1" applyFill="1" applyBorder="1" applyAlignment="1">
      <alignment horizontal="right" vertical="center" wrapText="1"/>
    </xf>
    <xf numFmtId="0" fontId="23" fillId="34" borderId="0" xfId="0" applyFont="1" applyFill="1" applyAlignment="1">
      <alignment horizontal="right"/>
    </xf>
    <xf numFmtId="0" fontId="24" fillId="33" borderId="11" xfId="0" applyFont="1" applyFill="1" applyBorder="1" applyAlignment="1">
      <alignment horizontal="left" vertical="center" wrapText="1" indent="1"/>
    </xf>
    <xf numFmtId="4" fontId="24" fillId="33" borderId="11" xfId="0" applyNumberFormat="1" applyFont="1" applyFill="1" applyBorder="1" applyAlignment="1">
      <alignment horizontal="right" vertical="center" wrapText="1"/>
    </xf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0" fontId="18" fillId="0" borderId="0" xfId="0" applyFont="1"/>
    <xf numFmtId="0" fontId="34" fillId="33" borderId="11" xfId="0" applyFont="1" applyFill="1" applyBorder="1" applyAlignment="1">
      <alignment horizontal="center" vertical="center" wrapText="1"/>
    </xf>
    <xf numFmtId="0" fontId="35" fillId="0" borderId="0" xfId="0" applyFont="1"/>
    <xf numFmtId="0" fontId="33" fillId="37" borderId="0" xfId="0" applyFont="1" applyFill="1" applyBorder="1" applyAlignment="1">
      <alignment horizontal="left" wrapText="1" indent="1"/>
    </xf>
    <xf numFmtId="0" fontId="32" fillId="36" borderId="0" xfId="0" applyFont="1" applyFill="1" applyBorder="1" applyAlignment="1">
      <alignment horizontal="left" wrapText="1" indent="1"/>
    </xf>
    <xf numFmtId="4" fontId="32" fillId="36" borderId="0" xfId="0" applyNumberFormat="1" applyFont="1" applyFill="1" applyBorder="1" applyAlignment="1">
      <alignment horizontal="right" wrapText="1" indent="1"/>
    </xf>
    <xf numFmtId="0" fontId="32" fillId="35" borderId="0" xfId="0" applyFont="1" applyFill="1" applyBorder="1" applyAlignment="1">
      <alignment horizontal="left" wrapText="1" indent="1"/>
    </xf>
    <xf numFmtId="4" fontId="32" fillId="35" borderId="0" xfId="0" applyNumberFormat="1" applyFont="1" applyFill="1" applyBorder="1" applyAlignment="1">
      <alignment horizontal="right" wrapText="1" indent="1"/>
    </xf>
    <xf numFmtId="0" fontId="34" fillId="35" borderId="0" xfId="0" applyFont="1" applyFill="1" applyBorder="1" applyAlignment="1">
      <alignment horizontal="left" wrapText="1" indent="1"/>
    </xf>
    <xf numFmtId="4" fontId="34" fillId="35" borderId="0" xfId="0" applyNumberFormat="1" applyFont="1" applyFill="1" applyBorder="1" applyAlignment="1">
      <alignment horizontal="right" wrapText="1" indent="1"/>
    </xf>
    <xf numFmtId="0" fontId="34" fillId="0" borderId="11" xfId="0" applyFont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32" fillId="35" borderId="11" xfId="0" applyFont="1" applyFill="1" applyBorder="1" applyAlignment="1">
      <alignment horizontal="left" wrapText="1" indent="1"/>
    </xf>
    <xf numFmtId="0" fontId="18" fillId="33" borderId="0" xfId="0" applyFont="1" applyFill="1" applyAlignment="1">
      <alignment horizontal="center"/>
    </xf>
    <xf numFmtId="4" fontId="34" fillId="35" borderId="0" xfId="0" applyNumberFormat="1" applyFont="1" applyFill="1" applyBorder="1" applyAlignment="1">
      <alignment wrapText="1"/>
    </xf>
    <xf numFmtId="0" fontId="36" fillId="37" borderId="0" xfId="0" applyFont="1" applyFill="1" applyBorder="1" applyAlignment="1">
      <alignment horizontal="left" wrapText="1" indent="1"/>
    </xf>
    <xf numFmtId="4" fontId="34" fillId="35" borderId="0" xfId="0" applyNumberFormat="1" applyFont="1" applyFill="1" applyBorder="1" applyAlignment="1">
      <alignment horizontal="left" wrapText="1" indent="1"/>
    </xf>
    <xf numFmtId="164" fontId="23" fillId="33" borderId="0" xfId="0" applyNumberFormat="1" applyFont="1" applyFill="1"/>
    <xf numFmtId="164" fontId="31" fillId="33" borderId="0" xfId="0" applyNumberFormat="1" applyFont="1" applyFill="1"/>
    <xf numFmtId="164" fontId="18" fillId="33" borderId="0" xfId="0" applyNumberFormat="1" applyFont="1" applyFill="1"/>
    <xf numFmtId="164" fontId="18" fillId="33" borderId="0" xfId="0" applyNumberFormat="1" applyFont="1" applyFill="1" applyAlignment="1">
      <alignment horizontal="center"/>
    </xf>
    <xf numFmtId="164" fontId="23" fillId="33" borderId="0" xfId="0" applyNumberFormat="1" applyFont="1" applyFill="1" applyAlignment="1">
      <alignment horizontal="center"/>
    </xf>
    <xf numFmtId="164" fontId="34" fillId="33" borderId="11" xfId="0" applyNumberFormat="1" applyFont="1" applyFill="1" applyBorder="1" applyAlignment="1">
      <alignment horizontal="center" vertical="center" wrapText="1"/>
    </xf>
    <xf numFmtId="164" fontId="24" fillId="34" borderId="0" xfId="0" applyNumberFormat="1" applyFont="1" applyFill="1" applyBorder="1" applyAlignment="1">
      <alignment horizontal="right" vertical="center" wrapText="1"/>
    </xf>
    <xf numFmtId="164" fontId="25" fillId="33" borderId="0" xfId="0" applyNumberFormat="1" applyFont="1" applyFill="1" applyBorder="1" applyAlignment="1">
      <alignment horizontal="right" vertical="center" wrapText="1"/>
    </xf>
    <xf numFmtId="164" fontId="24" fillId="33" borderId="12" xfId="0" applyNumberFormat="1" applyFont="1" applyFill="1" applyBorder="1" applyAlignment="1">
      <alignment horizontal="right" vertical="center" wrapText="1"/>
    </xf>
    <xf numFmtId="164" fontId="25" fillId="34" borderId="0" xfId="0" applyNumberFormat="1" applyFont="1" applyFill="1" applyBorder="1" applyAlignment="1">
      <alignment horizontal="right" vertical="center" wrapText="1"/>
    </xf>
    <xf numFmtId="164" fontId="27" fillId="33" borderId="0" xfId="0" applyNumberFormat="1" applyFont="1" applyFill="1" applyBorder="1" applyAlignment="1">
      <alignment horizontal="right" vertical="center" wrapText="1"/>
    </xf>
    <xf numFmtId="164" fontId="28" fillId="33" borderId="0" xfId="0" applyNumberFormat="1" applyFont="1" applyFill="1" applyBorder="1" applyAlignment="1">
      <alignment horizontal="right" vertical="center" wrapText="1"/>
    </xf>
    <xf numFmtId="164" fontId="28" fillId="34" borderId="0" xfId="0" applyNumberFormat="1" applyFont="1" applyFill="1" applyBorder="1" applyAlignment="1">
      <alignment horizontal="right" vertical="center" wrapText="1"/>
    </xf>
    <xf numFmtId="164" fontId="23" fillId="34" borderId="0" xfId="0" applyNumberFormat="1" applyFont="1" applyFill="1" applyAlignment="1">
      <alignment horizontal="right"/>
    </xf>
    <xf numFmtId="164" fontId="18" fillId="33" borderId="0" xfId="0" applyNumberFormat="1" applyFont="1" applyFill="1" applyAlignment="1">
      <alignment horizontal="right"/>
    </xf>
    <xf numFmtId="164" fontId="24" fillId="33" borderId="11" xfId="0" applyNumberFormat="1" applyFont="1" applyFill="1" applyBorder="1" applyAlignment="1">
      <alignment horizontal="right" vertical="center" wrapText="1"/>
    </xf>
    <xf numFmtId="164" fontId="23" fillId="0" borderId="0" xfId="0" applyNumberFormat="1" applyFont="1"/>
    <xf numFmtId="164" fontId="26" fillId="33" borderId="0" xfId="0" applyNumberFormat="1" applyFont="1" applyFill="1" applyBorder="1" applyAlignment="1">
      <alignment horizontal="right" vertical="center" wrapText="1"/>
    </xf>
    <xf numFmtId="164" fontId="19" fillId="33" borderId="13" xfId="0" applyNumberFormat="1" applyFont="1" applyFill="1" applyBorder="1" applyAlignment="1">
      <alignment horizontal="center" vertical="center" wrapText="1"/>
    </xf>
    <xf numFmtId="164" fontId="33" fillId="37" borderId="0" xfId="0" applyNumberFormat="1" applyFont="1" applyFill="1" applyBorder="1" applyAlignment="1">
      <alignment horizontal="left" wrapText="1" indent="1"/>
    </xf>
    <xf numFmtId="164" fontId="18" fillId="0" borderId="0" xfId="0" applyNumberFormat="1" applyFont="1"/>
    <xf numFmtId="0" fontId="0" fillId="0" borderId="0" xfId="0" applyBorder="1"/>
    <xf numFmtId="0" fontId="30" fillId="0" borderId="0" xfId="0" applyFont="1" applyFill="1" applyAlignment="1"/>
    <xf numFmtId="0" fontId="0" fillId="0" borderId="0" xfId="0" applyFill="1" applyBorder="1"/>
    <xf numFmtId="0" fontId="29" fillId="0" borderId="0" xfId="0" applyFont="1" applyFill="1" applyAlignment="1"/>
    <xf numFmtId="0" fontId="23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vertical="center" wrapText="1"/>
    </xf>
    <xf numFmtId="0" fontId="0" fillId="33" borderId="0" xfId="0" applyFill="1" applyBorder="1"/>
    <xf numFmtId="0" fontId="32" fillId="33" borderId="11" xfId="0" applyFont="1" applyFill="1" applyBorder="1" applyAlignment="1">
      <alignment horizontal="center" vertical="center" wrapText="1" indent="1"/>
    </xf>
    <xf numFmtId="0" fontId="24" fillId="33" borderId="0" xfId="0" applyFont="1" applyFill="1" applyBorder="1" applyAlignment="1">
      <alignment horizontal="left" wrapText="1" indent="1"/>
    </xf>
    <xf numFmtId="4" fontId="24" fillId="33" borderId="0" xfId="0" applyNumberFormat="1" applyFont="1" applyFill="1" applyBorder="1" applyAlignment="1">
      <alignment horizontal="right" wrapText="1" indent="1"/>
    </xf>
    <xf numFmtId="0" fontId="38" fillId="38" borderId="0" xfId="0" applyFont="1" applyFill="1" applyBorder="1" applyAlignment="1">
      <alignment horizontal="left" wrapText="1" indent="1"/>
    </xf>
    <xf numFmtId="4" fontId="38" fillId="38" borderId="0" xfId="0" applyNumberFormat="1" applyFont="1" applyFill="1" applyBorder="1" applyAlignment="1">
      <alignment horizontal="right" wrapText="1" indent="1"/>
    </xf>
    <xf numFmtId="0" fontId="24" fillId="33" borderId="11" xfId="0" applyFont="1" applyFill="1" applyBorder="1" applyAlignment="1">
      <alignment horizontal="left" wrapText="1" indent="1"/>
    </xf>
    <xf numFmtId="4" fontId="24" fillId="33" borderId="11" xfId="0" applyNumberFormat="1" applyFont="1" applyFill="1" applyBorder="1" applyAlignment="1">
      <alignment horizontal="right" wrapText="1" indent="1"/>
    </xf>
    <xf numFmtId="0" fontId="22" fillId="0" borderId="0" xfId="0" applyFont="1" applyFill="1" applyBorder="1"/>
    <xf numFmtId="0" fontId="22" fillId="0" borderId="0" xfId="0" applyFont="1" applyBorder="1"/>
    <xf numFmtId="0" fontId="19" fillId="33" borderId="0" xfId="0" applyFont="1" applyFill="1" applyBorder="1" applyAlignment="1">
      <alignment horizontal="center" vertical="center" wrapText="1" indent="1"/>
    </xf>
    <xf numFmtId="0" fontId="0" fillId="0" borderId="0" xfId="0" applyFont="1" applyFill="1" applyBorder="1"/>
    <xf numFmtId="0" fontId="0" fillId="0" borderId="0" xfId="0" applyFont="1" applyBorder="1"/>
    <xf numFmtId="0" fontId="39" fillId="0" borderId="0" xfId="0" applyFont="1" applyFill="1" applyBorder="1"/>
    <xf numFmtId="0" fontId="39" fillId="0" borderId="0" xfId="0" applyFont="1" applyBorder="1"/>
    <xf numFmtId="0" fontId="18" fillId="33" borderId="0" xfId="0" applyFont="1" applyFill="1" applyBorder="1"/>
    <xf numFmtId="0" fontId="40" fillId="33" borderId="0" xfId="0" applyFont="1" applyFill="1" applyAlignment="1">
      <alignment horizontal="right" vertical="center"/>
    </xf>
    <xf numFmtId="0" fontId="20" fillId="33" borderId="0" xfId="0" applyFont="1" applyFill="1" applyAlignment="1">
      <alignment vertical="center"/>
    </xf>
    <xf numFmtId="164" fontId="19" fillId="33" borderId="10" xfId="0" applyNumberFormat="1" applyFont="1" applyFill="1" applyBorder="1" applyAlignment="1">
      <alignment horizontal="center" vertical="center" wrapText="1"/>
    </xf>
    <xf numFmtId="0" fontId="41" fillId="0" borderId="0" xfId="0" applyFont="1"/>
    <xf numFmtId="4" fontId="42" fillId="0" borderId="0" xfId="0" applyNumberFormat="1" applyFont="1" applyFill="1" applyBorder="1" applyAlignment="1">
      <alignment horizontal="right" vertical="center" wrapText="1"/>
    </xf>
    <xf numFmtId="4" fontId="24" fillId="33" borderId="12" xfId="0" applyNumberFormat="1" applyFont="1" applyFill="1" applyBorder="1" applyAlignment="1">
      <alignment vertical="center" wrapText="1"/>
    </xf>
    <xf numFmtId="165" fontId="32" fillId="36" borderId="0" xfId="0" applyNumberFormat="1" applyFont="1" applyFill="1" applyBorder="1" applyAlignment="1">
      <alignment wrapText="1"/>
    </xf>
    <xf numFmtId="165" fontId="32" fillId="35" borderId="0" xfId="0" applyNumberFormat="1" applyFont="1" applyFill="1" applyBorder="1" applyAlignment="1">
      <alignment wrapText="1"/>
    </xf>
    <xf numFmtId="165" fontId="34" fillId="35" borderId="0" xfId="0" applyNumberFormat="1" applyFont="1" applyFill="1" applyBorder="1" applyAlignment="1">
      <alignment wrapText="1"/>
    </xf>
    <xf numFmtId="165" fontId="33" fillId="37" borderId="0" xfId="0" applyNumberFormat="1" applyFont="1" applyFill="1" applyBorder="1" applyAlignment="1">
      <alignment wrapText="1"/>
    </xf>
    <xf numFmtId="164" fontId="34" fillId="33" borderId="11" xfId="0" applyNumberFormat="1" applyFont="1" applyFill="1" applyBorder="1" applyAlignment="1">
      <alignment horizontal="right" vertical="center" wrapText="1"/>
    </xf>
    <xf numFmtId="164" fontId="19" fillId="33" borderId="13" xfId="0" applyNumberFormat="1" applyFont="1" applyFill="1" applyBorder="1" applyAlignment="1">
      <alignment horizontal="right" vertical="center" wrapText="1"/>
    </xf>
    <xf numFmtId="164" fontId="33" fillId="37" borderId="0" xfId="0" applyNumberFormat="1" applyFont="1" applyFill="1" applyBorder="1" applyAlignment="1">
      <alignment horizontal="right" wrapText="1"/>
    </xf>
    <xf numFmtId="165" fontId="32" fillId="36" borderId="0" xfId="0" applyNumberFormat="1" applyFont="1" applyFill="1" applyBorder="1" applyAlignment="1">
      <alignment horizontal="right" wrapText="1"/>
    </xf>
    <xf numFmtId="165" fontId="32" fillId="35" borderId="0" xfId="0" applyNumberFormat="1" applyFont="1" applyFill="1" applyBorder="1" applyAlignment="1">
      <alignment horizontal="right" wrapText="1"/>
    </xf>
    <xf numFmtId="165" fontId="34" fillId="35" borderId="0" xfId="0" applyNumberFormat="1" applyFont="1" applyFill="1" applyBorder="1" applyAlignment="1">
      <alignment horizontal="right" wrapText="1"/>
    </xf>
    <xf numFmtId="164" fontId="18" fillId="0" borderId="0" xfId="0" applyNumberFormat="1" applyFont="1" applyAlignment="1">
      <alignment horizontal="right"/>
    </xf>
    <xf numFmtId="165" fontId="32" fillId="35" borderId="11" xfId="0" applyNumberFormat="1" applyFont="1" applyFill="1" applyBorder="1" applyAlignment="1">
      <alignment horizontal="right" wrapText="1"/>
    </xf>
    <xf numFmtId="165" fontId="32" fillId="35" borderId="11" xfId="0" applyNumberFormat="1" applyFont="1" applyFill="1" applyBorder="1" applyAlignment="1">
      <alignment wrapText="1"/>
    </xf>
    <xf numFmtId="4" fontId="32" fillId="36" borderId="0" xfId="0" applyNumberFormat="1" applyFont="1" applyFill="1" applyBorder="1" applyAlignment="1">
      <alignment wrapText="1"/>
    </xf>
    <xf numFmtId="4" fontId="32" fillId="35" borderId="0" xfId="0" applyNumberFormat="1" applyFont="1" applyFill="1" applyBorder="1" applyAlignment="1">
      <alignment wrapText="1"/>
    </xf>
    <xf numFmtId="4" fontId="32" fillId="35" borderId="11" xfId="0" applyNumberFormat="1" applyFont="1" applyFill="1" applyBorder="1" applyAlignment="1">
      <alignment wrapText="1"/>
    </xf>
    <xf numFmtId="0" fontId="33" fillId="37" borderId="0" xfId="0" applyFont="1" applyFill="1" applyBorder="1" applyAlignment="1">
      <alignment wrapText="1"/>
    </xf>
    <xf numFmtId="4" fontId="33" fillId="37" borderId="0" xfId="0" applyNumberFormat="1" applyFont="1" applyFill="1" applyBorder="1" applyAlignment="1">
      <alignment wrapText="1"/>
    </xf>
    <xf numFmtId="0" fontId="34" fillId="35" borderId="0" xfId="0" applyFont="1" applyFill="1" applyBorder="1" applyAlignment="1">
      <alignment wrapText="1"/>
    </xf>
    <xf numFmtId="0" fontId="32" fillId="35" borderId="0" xfId="0" applyFont="1" applyFill="1" applyBorder="1" applyAlignment="1">
      <alignment wrapText="1"/>
    </xf>
    <xf numFmtId="4" fontId="32" fillId="36" borderId="0" xfId="0" applyNumberFormat="1" applyFont="1" applyFill="1" applyBorder="1" applyAlignment="1">
      <alignment horizontal="right" wrapText="1"/>
    </xf>
    <xf numFmtId="4" fontId="32" fillId="35" borderId="0" xfId="0" applyNumberFormat="1" applyFont="1" applyFill="1" applyBorder="1" applyAlignment="1">
      <alignment horizontal="right" wrapText="1"/>
    </xf>
    <xf numFmtId="4" fontId="34" fillId="35" borderId="0" xfId="0" applyNumberFormat="1" applyFont="1" applyFill="1" applyBorder="1" applyAlignment="1">
      <alignment horizontal="right" wrapText="1"/>
    </xf>
    <xf numFmtId="165" fontId="32" fillId="33" borderId="0" xfId="0" applyNumberFormat="1" applyFont="1" applyFill="1" applyBorder="1" applyAlignment="1">
      <alignment horizontal="right" wrapText="1"/>
    </xf>
    <xf numFmtId="4" fontId="32" fillId="35" borderId="11" xfId="0" applyNumberFormat="1" applyFont="1" applyFill="1" applyBorder="1" applyAlignment="1">
      <alignment horizontal="right" wrapText="1"/>
    </xf>
    <xf numFmtId="4" fontId="25" fillId="0" borderId="0" xfId="0" applyNumberFormat="1" applyFont="1" applyFill="1" applyBorder="1" applyAlignment="1">
      <alignment horizontal="right" vertical="center" wrapText="1"/>
    </xf>
    <xf numFmtId="164" fontId="25" fillId="0" borderId="0" xfId="0" applyNumberFormat="1" applyFont="1" applyFill="1" applyBorder="1" applyAlignment="1">
      <alignment horizontal="right" vertical="center" wrapText="1"/>
    </xf>
    <xf numFmtId="0" fontId="43" fillId="35" borderId="0" xfId="0" applyFont="1" applyFill="1" applyBorder="1" applyAlignment="1">
      <alignment horizontal="left" wrapText="1" indent="3"/>
    </xf>
    <xf numFmtId="4" fontId="43" fillId="35" borderId="0" xfId="0" applyNumberFormat="1" applyFont="1" applyFill="1" applyBorder="1" applyAlignment="1">
      <alignment horizontal="right" wrapText="1" indent="1"/>
    </xf>
    <xf numFmtId="0" fontId="44" fillId="0" borderId="0" xfId="0" applyFont="1" applyFill="1" applyBorder="1"/>
    <xf numFmtId="0" fontId="44" fillId="0" borderId="0" xfId="0" applyFont="1" applyBorder="1"/>
    <xf numFmtId="4" fontId="32" fillId="0" borderId="0" xfId="0" applyNumberFormat="1" applyFont="1" applyFill="1" applyBorder="1" applyAlignment="1">
      <alignment horizontal="right" wrapText="1"/>
    </xf>
    <xf numFmtId="0" fontId="45" fillId="0" borderId="0" xfId="0" applyFont="1" applyFill="1" applyBorder="1"/>
    <xf numFmtId="0" fontId="45" fillId="0" borderId="0" xfId="0" applyFont="1" applyBorder="1"/>
    <xf numFmtId="4" fontId="43" fillId="35" borderId="0" xfId="0" applyNumberFormat="1" applyFont="1" applyFill="1" applyBorder="1" applyAlignment="1">
      <alignment horizontal="left" wrapText="1" indent="1"/>
    </xf>
    <xf numFmtId="0" fontId="46" fillId="33" borderId="0" xfId="0" applyFont="1" applyFill="1" applyBorder="1"/>
    <xf numFmtId="4" fontId="46" fillId="33" borderId="0" xfId="0" applyNumberFormat="1" applyFont="1" applyFill="1" applyBorder="1"/>
    <xf numFmtId="0" fontId="25" fillId="33" borderId="0" xfId="0" applyFont="1" applyFill="1" applyBorder="1"/>
    <xf numFmtId="0" fontId="47" fillId="33" borderId="0" xfId="0" applyFont="1" applyFill="1" applyAlignment="1">
      <alignment horizontal="right" vertical="center"/>
    </xf>
    <xf numFmtId="4" fontId="42" fillId="33" borderId="0" xfId="0" applyNumberFormat="1" applyFont="1" applyFill="1" applyBorder="1" applyAlignment="1">
      <alignment horizontal="right" vertical="center" wrapText="1"/>
    </xf>
    <xf numFmtId="164" fontId="42" fillId="33" borderId="0" xfId="0" applyNumberFormat="1" applyFont="1" applyFill="1" applyBorder="1" applyAlignment="1">
      <alignment horizontal="right" vertical="center" wrapText="1"/>
    </xf>
    <xf numFmtId="0" fontId="32" fillId="35" borderId="0" xfId="0" applyFont="1" applyFill="1" applyBorder="1" applyAlignment="1">
      <alignment horizontal="left" wrapText="1" indent="4"/>
    </xf>
    <xf numFmtId="0" fontId="34" fillId="35" borderId="0" xfId="0" applyFont="1" applyFill="1" applyBorder="1" applyAlignment="1">
      <alignment horizontal="left" wrapText="1" indent="5"/>
    </xf>
    <xf numFmtId="4" fontId="0" fillId="0" borderId="0" xfId="0" applyNumberFormat="1" applyFill="1" applyBorder="1"/>
    <xf numFmtId="0" fontId="49" fillId="0" borderId="0" xfId="0" applyFont="1" applyFill="1" applyBorder="1"/>
    <xf numFmtId="0" fontId="49" fillId="0" borderId="0" xfId="0" applyFont="1" applyBorder="1"/>
    <xf numFmtId="0" fontId="16" fillId="0" borderId="0" xfId="0" applyFont="1" applyFill="1" applyBorder="1"/>
    <xf numFmtId="0" fontId="16" fillId="0" borderId="0" xfId="0" applyFont="1" applyBorder="1"/>
    <xf numFmtId="4" fontId="32" fillId="36" borderId="0" xfId="0" applyNumberFormat="1" applyFont="1" applyFill="1" applyBorder="1" applyAlignment="1">
      <alignment horizontal="left" wrapText="1" indent="1"/>
    </xf>
    <xf numFmtId="4" fontId="32" fillId="35" borderId="0" xfId="0" applyNumberFormat="1" applyFont="1" applyFill="1" applyBorder="1" applyAlignment="1">
      <alignment horizontal="left" wrapText="1" indent="1"/>
    </xf>
    <xf numFmtId="0" fontId="41" fillId="0" borderId="0" xfId="0" applyFont="1" applyAlignment="1">
      <alignment horizontal="center"/>
    </xf>
    <xf numFmtId="0" fontId="37" fillId="33" borderId="0" xfId="0" applyFont="1" applyFill="1" applyAlignment="1">
      <alignment horizontal="justify" wrapText="1"/>
    </xf>
    <xf numFmtId="0" fontId="18" fillId="33" borderId="0" xfId="0" applyFont="1" applyFill="1" applyAlignment="1">
      <alignment horizontal="justify" vertical="center" wrapText="1"/>
    </xf>
    <xf numFmtId="0" fontId="3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left"/>
    </xf>
    <xf numFmtId="0" fontId="25" fillId="33" borderId="0" xfId="0" applyFont="1" applyFill="1" applyBorder="1" applyAlignment="1">
      <alignment horizontal="justify" vertical="justify" wrapText="1"/>
    </xf>
  </cellXfs>
  <cellStyles count="43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2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3"/>
  <sheetViews>
    <sheetView showGridLines="0" tabSelected="1" zoomScaleNormal="100" zoomScaleSheetLayoutView="70" workbookViewId="0">
      <selection activeCell="N6" sqref="N6"/>
    </sheetView>
  </sheetViews>
  <sheetFormatPr defaultColWidth="8.85546875" defaultRowHeight="15.75" x14ac:dyDescent="0.25"/>
  <cols>
    <col min="1" max="1" width="60.28515625" style="5" customWidth="1"/>
    <col min="2" max="2" width="18.5703125" style="5" customWidth="1"/>
    <col min="3" max="3" width="17.28515625" style="5" bestFit="1" customWidth="1"/>
    <col min="4" max="4" width="9" style="59" customWidth="1"/>
    <col min="5" max="5" width="17.7109375" style="5" customWidth="1"/>
    <col min="6" max="6" width="10.7109375" style="59" bestFit="1" customWidth="1"/>
    <col min="7" max="7" width="17.28515625" style="5" customWidth="1"/>
    <col min="8" max="8" width="9" style="59" customWidth="1"/>
    <col min="9" max="9" width="17.28515625" style="5" customWidth="1"/>
    <col min="10" max="10" width="9" style="59" customWidth="1"/>
    <col min="11" max="11" width="8.85546875" style="5"/>
    <col min="12" max="12" width="15" style="5" bestFit="1" customWidth="1"/>
    <col min="13" max="13" width="13.85546875" style="5" bestFit="1" customWidth="1"/>
    <col min="14" max="16384" width="8.85546875" style="5"/>
  </cols>
  <sheetData>
    <row r="1" spans="1:10" x14ac:dyDescent="0.25">
      <c r="A1" s="4"/>
      <c r="B1" s="4"/>
      <c r="C1" s="4"/>
      <c r="D1" s="43"/>
      <c r="E1" s="4"/>
      <c r="F1" s="43"/>
      <c r="G1" s="4"/>
      <c r="H1" s="43"/>
      <c r="I1" s="144"/>
      <c r="J1" s="144"/>
    </row>
    <row r="2" spans="1:10" ht="7.9" customHeight="1" x14ac:dyDescent="0.25">
      <c r="A2" s="4"/>
      <c r="B2" s="4"/>
      <c r="C2" s="4"/>
      <c r="D2" s="43"/>
      <c r="E2" s="4"/>
      <c r="F2" s="43"/>
      <c r="G2" s="4"/>
      <c r="H2" s="43"/>
      <c r="I2" s="4"/>
      <c r="J2" s="43"/>
    </row>
    <row r="3" spans="1:10" ht="79.150000000000006" customHeight="1" x14ac:dyDescent="0.25">
      <c r="A3" s="146" t="s">
        <v>373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ht="19.5" x14ac:dyDescent="0.3">
      <c r="A4" s="147" t="s">
        <v>328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10" ht="19.5" x14ac:dyDescent="0.3">
      <c r="A5" s="147" t="s">
        <v>329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9.149999999999999" customHeight="1" x14ac:dyDescent="0.3">
      <c r="A6" s="16"/>
      <c r="B6" s="16"/>
      <c r="C6" s="16"/>
      <c r="D6" s="44"/>
      <c r="E6" s="16"/>
      <c r="F6" s="44"/>
      <c r="G6" s="16"/>
      <c r="H6" s="44"/>
      <c r="I6" s="16"/>
      <c r="J6" s="44"/>
    </row>
    <row r="7" spans="1:10" ht="19.5" x14ac:dyDescent="0.3">
      <c r="A7" s="147" t="s">
        <v>6</v>
      </c>
      <c r="B7" s="147"/>
      <c r="C7" s="147"/>
      <c r="D7" s="147"/>
      <c r="E7" s="147"/>
      <c r="F7" s="147"/>
      <c r="G7" s="147"/>
      <c r="H7" s="147"/>
      <c r="I7" s="147"/>
      <c r="J7" s="147"/>
    </row>
    <row r="8" spans="1:10" x14ac:dyDescent="0.25">
      <c r="A8" s="1"/>
      <c r="B8" s="1"/>
      <c r="C8" s="1"/>
      <c r="D8" s="45"/>
      <c r="E8" s="1"/>
      <c r="F8" s="45"/>
      <c r="G8" s="1"/>
      <c r="H8" s="45"/>
      <c r="I8" s="1"/>
      <c r="J8" s="45"/>
    </row>
    <row r="9" spans="1:10" x14ac:dyDescent="0.25">
      <c r="A9" s="148" t="s">
        <v>8</v>
      </c>
      <c r="B9" s="148"/>
      <c r="C9" s="148"/>
      <c r="D9" s="148"/>
      <c r="E9" s="148"/>
      <c r="F9" s="148"/>
      <c r="G9" s="148"/>
      <c r="H9" s="148"/>
      <c r="I9" s="148"/>
      <c r="J9" s="148"/>
    </row>
    <row r="10" spans="1:10" ht="13.9" customHeight="1" x14ac:dyDescent="0.25">
      <c r="A10" s="39"/>
      <c r="B10" s="39"/>
      <c r="C10" s="39"/>
      <c r="D10" s="46"/>
      <c r="E10" s="39"/>
      <c r="F10" s="46"/>
      <c r="G10" s="39"/>
      <c r="H10" s="46"/>
      <c r="I10" s="39"/>
      <c r="J10" s="46"/>
    </row>
    <row r="11" spans="1:10" x14ac:dyDescent="0.25">
      <c r="A11" s="149" t="s">
        <v>330</v>
      </c>
      <c r="B11" s="149"/>
      <c r="C11" s="149"/>
      <c r="D11" s="149"/>
      <c r="E11" s="149"/>
      <c r="F11" s="149"/>
      <c r="G11" s="149"/>
      <c r="H11" s="149"/>
      <c r="I11" s="149"/>
      <c r="J11" s="149"/>
    </row>
    <row r="12" spans="1:10" ht="9" customHeight="1" x14ac:dyDescent="0.25">
      <c r="A12" s="6"/>
      <c r="B12" s="6"/>
      <c r="C12" s="6"/>
      <c r="D12" s="47"/>
      <c r="E12" s="6"/>
      <c r="F12" s="47"/>
      <c r="G12" s="6"/>
      <c r="H12" s="47"/>
      <c r="I12" s="6"/>
      <c r="J12" s="47"/>
    </row>
    <row r="13" spans="1:10" s="26" customFormat="1" ht="28.9" customHeight="1" x14ac:dyDescent="0.25">
      <c r="A13" s="27" t="s">
        <v>7</v>
      </c>
      <c r="B13" s="27" t="s">
        <v>331</v>
      </c>
      <c r="C13" s="27" t="s">
        <v>106</v>
      </c>
      <c r="D13" s="48" t="s">
        <v>104</v>
      </c>
      <c r="E13" s="27" t="s">
        <v>332</v>
      </c>
      <c r="F13" s="48" t="s">
        <v>104</v>
      </c>
      <c r="G13" s="27" t="s">
        <v>107</v>
      </c>
      <c r="H13" s="48" t="s">
        <v>104</v>
      </c>
      <c r="I13" s="27" t="s">
        <v>333</v>
      </c>
      <c r="J13" s="48" t="s">
        <v>104</v>
      </c>
    </row>
    <row r="14" spans="1:10" s="3" customFormat="1" ht="12" thickBot="1" x14ac:dyDescent="0.25">
      <c r="A14" s="2">
        <v>1</v>
      </c>
      <c r="B14" s="2">
        <v>2</v>
      </c>
      <c r="C14" s="2">
        <v>3</v>
      </c>
      <c r="D14" s="90" t="s">
        <v>21</v>
      </c>
      <c r="E14" s="2">
        <v>5</v>
      </c>
      <c r="F14" s="90" t="s">
        <v>22</v>
      </c>
      <c r="G14" s="2">
        <v>7</v>
      </c>
      <c r="H14" s="90" t="s">
        <v>23</v>
      </c>
      <c r="I14" s="2">
        <v>9</v>
      </c>
      <c r="J14" s="90" t="s">
        <v>24</v>
      </c>
    </row>
    <row r="15" spans="1:10" ht="18" customHeight="1" thickTop="1" x14ac:dyDescent="0.25">
      <c r="A15" s="14" t="s">
        <v>11</v>
      </c>
      <c r="B15" s="15"/>
      <c r="C15" s="15"/>
      <c r="D15" s="49"/>
      <c r="E15" s="15"/>
      <c r="F15" s="49"/>
      <c r="G15" s="15"/>
      <c r="H15" s="49"/>
      <c r="I15" s="15"/>
      <c r="J15" s="49"/>
    </row>
    <row r="16" spans="1:10" ht="18" customHeight="1" x14ac:dyDescent="0.25">
      <c r="A16" s="7" t="s">
        <v>0</v>
      </c>
      <c r="B16" s="8">
        <f>'Opći dio'!B8</f>
        <v>251746511.46999997</v>
      </c>
      <c r="C16" s="8">
        <f>'Opći dio'!C8</f>
        <v>253883707</v>
      </c>
      <c r="D16" s="50">
        <f>C16/B16*100</f>
        <v>100.84894742632997</v>
      </c>
      <c r="E16" s="40">
        <f>'Opći dio'!E8</f>
        <v>243159703</v>
      </c>
      <c r="F16" s="50">
        <f>E16/C16*100</f>
        <v>95.776017245565114</v>
      </c>
      <c r="G16" s="40">
        <f>'Opći dio'!G8</f>
        <v>252862067</v>
      </c>
      <c r="H16" s="50">
        <f>G16/E16*100</f>
        <v>103.99012002412258</v>
      </c>
      <c r="I16" s="40">
        <f>'Opći dio'!I8</f>
        <v>242919381</v>
      </c>
      <c r="J16" s="50">
        <f>I16/G16*100</f>
        <v>96.067940866749296</v>
      </c>
    </row>
    <row r="17" spans="1:13" ht="18" customHeight="1" x14ac:dyDescent="0.25">
      <c r="A17" s="7" t="s">
        <v>1</v>
      </c>
      <c r="B17" s="8">
        <f>'Opći dio'!B31</f>
        <v>8698.75</v>
      </c>
      <c r="C17" s="8">
        <f>'Opći dio'!C31</f>
        <v>10000</v>
      </c>
      <c r="D17" s="50">
        <f t="shared" ref="D17:D20" si="0">C17/B17*100</f>
        <v>114.95904583991954</v>
      </c>
      <c r="E17" s="40">
        <f>'Opći dio'!E31</f>
        <v>10000</v>
      </c>
      <c r="F17" s="50">
        <f t="shared" ref="F17:F20" si="1">E17/C17*100</f>
        <v>100</v>
      </c>
      <c r="G17" s="40">
        <f>'Opći dio'!G31</f>
        <v>10000</v>
      </c>
      <c r="H17" s="50">
        <f t="shared" ref="H17:H20" si="2">G17/E17*100</f>
        <v>100</v>
      </c>
      <c r="I17" s="40">
        <f>'Opći dio'!I31</f>
        <v>10000</v>
      </c>
      <c r="J17" s="50">
        <f t="shared" ref="J17:J20" si="3">I17/G17*100</f>
        <v>100</v>
      </c>
    </row>
    <row r="18" spans="1:13" ht="18" customHeight="1" x14ac:dyDescent="0.25">
      <c r="A18" s="7" t="s">
        <v>2</v>
      </c>
      <c r="B18" s="8">
        <f>'Opći dio'!B39</f>
        <v>178423980.31</v>
      </c>
      <c r="C18" s="8">
        <f>'Opći dio'!C39</f>
        <v>198101275</v>
      </c>
      <c r="D18" s="50">
        <f t="shared" si="0"/>
        <v>111.02839128227717</v>
      </c>
      <c r="E18" s="40">
        <f>'Opći dio'!E39</f>
        <v>213385569</v>
      </c>
      <c r="F18" s="50">
        <f t="shared" si="1"/>
        <v>107.71539405791306</v>
      </c>
      <c r="G18" s="40">
        <f>'Opći dio'!G39</f>
        <v>202983648</v>
      </c>
      <c r="H18" s="50">
        <f t="shared" si="2"/>
        <v>95.125293126078276</v>
      </c>
      <c r="I18" s="40">
        <f>'Opći dio'!I39</f>
        <v>203206778</v>
      </c>
      <c r="J18" s="50">
        <f t="shared" si="3"/>
        <v>100.10992511081484</v>
      </c>
      <c r="L18" s="12"/>
    </row>
    <row r="19" spans="1:13" ht="18" customHeight="1" x14ac:dyDescent="0.25">
      <c r="A19" s="7" t="s">
        <v>3</v>
      </c>
      <c r="B19" s="8">
        <f>'Opći dio'!B69</f>
        <v>48048164.119999997</v>
      </c>
      <c r="C19" s="8">
        <f>'Opći dio'!C69</f>
        <v>82905713</v>
      </c>
      <c r="D19" s="50">
        <f t="shared" si="0"/>
        <v>172.54709835102852</v>
      </c>
      <c r="E19" s="40">
        <f>'Opći dio'!E69</f>
        <v>73939839</v>
      </c>
      <c r="F19" s="50">
        <f t="shared" si="1"/>
        <v>89.18545697809752</v>
      </c>
      <c r="G19" s="40">
        <f>'Opći dio'!G69</f>
        <v>49605123</v>
      </c>
      <c r="H19" s="50">
        <f t="shared" si="2"/>
        <v>67.088492037425183</v>
      </c>
      <c r="I19" s="40">
        <f>'Opći dio'!I69</f>
        <v>35957603</v>
      </c>
      <c r="J19" s="50">
        <f t="shared" si="3"/>
        <v>72.487680355111706</v>
      </c>
      <c r="L19" s="12"/>
    </row>
    <row r="20" spans="1:13" x14ac:dyDescent="0.25">
      <c r="A20" s="17" t="s">
        <v>9</v>
      </c>
      <c r="B20" s="18">
        <f>B16+B17-B18-B19</f>
        <v>25283065.789999969</v>
      </c>
      <c r="C20" s="18">
        <f t="shared" ref="C20" si="4">C16+C17-C18-C19</f>
        <v>-27113281</v>
      </c>
      <c r="D20" s="51">
        <f t="shared" si="0"/>
        <v>-107.23889747074867</v>
      </c>
      <c r="E20" s="93">
        <f>E16+E17-E18-E19</f>
        <v>-44155705</v>
      </c>
      <c r="F20" s="51">
        <f t="shared" si="1"/>
        <v>162.85636917199361</v>
      </c>
      <c r="G20" s="18">
        <f t="shared" ref="G20:I20" si="5">G16+G17-G18-G19</f>
        <v>283296</v>
      </c>
      <c r="H20" s="51">
        <f t="shared" si="2"/>
        <v>-0.64158413958060456</v>
      </c>
      <c r="I20" s="18">
        <f t="shared" si="5"/>
        <v>3765000</v>
      </c>
      <c r="J20" s="51">
        <f t="shared" si="3"/>
        <v>1328.9986445272789</v>
      </c>
    </row>
    <row r="21" spans="1:13" x14ac:dyDescent="0.25">
      <c r="A21" s="7"/>
      <c r="B21" s="8"/>
      <c r="C21" s="8"/>
      <c r="D21" s="50"/>
      <c r="E21" s="8"/>
      <c r="F21" s="50"/>
      <c r="G21" s="8"/>
      <c r="H21" s="50"/>
      <c r="I21" s="8"/>
      <c r="J21" s="50"/>
    </row>
    <row r="22" spans="1:13" x14ac:dyDescent="0.25">
      <c r="A22" s="14" t="s">
        <v>12</v>
      </c>
      <c r="B22" s="19"/>
      <c r="C22" s="19"/>
      <c r="D22" s="52"/>
      <c r="E22" s="19"/>
      <c r="F22" s="52"/>
      <c r="G22" s="19"/>
      <c r="H22" s="52"/>
      <c r="I22" s="19"/>
      <c r="J22" s="52"/>
    </row>
    <row r="23" spans="1:13" x14ac:dyDescent="0.25">
      <c r="A23" s="7" t="s">
        <v>4</v>
      </c>
      <c r="B23" s="8">
        <f>'Opći dio'!B98</f>
        <v>580917.21</v>
      </c>
      <c r="C23" s="8">
        <f>'Opći dio'!C98</f>
        <v>19314141</v>
      </c>
      <c r="D23" s="50">
        <f t="shared" ref="D23:D25" si="6">C23/B23*100</f>
        <v>3324.7665360094948</v>
      </c>
      <c r="E23" s="40">
        <f>'Opći dio'!E98</f>
        <v>15885000</v>
      </c>
      <c r="F23" s="50">
        <f t="shared" ref="F23:F25" si="7">E23/C23*100</f>
        <v>82.245438717673238</v>
      </c>
      <c r="G23" s="40">
        <f>'Opći dio'!G98</f>
        <v>5210000</v>
      </c>
      <c r="H23" s="50">
        <f t="shared" ref="H23:H25" si="8">G23/E23*100</f>
        <v>32.798237330815233</v>
      </c>
      <c r="I23" s="40">
        <f>'Opći dio'!I98</f>
        <v>220000</v>
      </c>
      <c r="J23" s="50">
        <f t="shared" ref="J23:J25" si="9">I23/G23*100</f>
        <v>4.2226487523992322</v>
      </c>
    </row>
    <row r="24" spans="1:13" x14ac:dyDescent="0.25">
      <c r="A24" s="7" t="s">
        <v>5</v>
      </c>
      <c r="B24" s="8">
        <f>'Opći dio'!B112</f>
        <v>2315000</v>
      </c>
      <c r="C24" s="8">
        <f>'Opći dio'!C112</f>
        <v>3690500</v>
      </c>
      <c r="D24" s="50">
        <f t="shared" si="6"/>
        <v>159.41684665226782</v>
      </c>
      <c r="E24" s="40">
        <f>'Opći dio'!E112</f>
        <v>3260000</v>
      </c>
      <c r="F24" s="50">
        <f t="shared" si="7"/>
        <v>88.334913968296974</v>
      </c>
      <c r="G24" s="40">
        <f>'Opći dio'!G112</f>
        <v>17885000</v>
      </c>
      <c r="H24" s="50">
        <f t="shared" si="8"/>
        <v>548.61963190184053</v>
      </c>
      <c r="I24" s="40">
        <f>'Opći dio'!I112</f>
        <v>5985000</v>
      </c>
      <c r="J24" s="50">
        <f t="shared" si="9"/>
        <v>33.463796477495109</v>
      </c>
    </row>
    <row r="25" spans="1:13" x14ac:dyDescent="0.25">
      <c r="A25" s="17" t="s">
        <v>10</v>
      </c>
      <c r="B25" s="18">
        <f>B23-B24</f>
        <v>-1734082.79</v>
      </c>
      <c r="C25" s="18">
        <f t="shared" ref="C25" si="10">C23-C24</f>
        <v>15623641</v>
      </c>
      <c r="D25" s="51">
        <f t="shared" si="6"/>
        <v>-900.9743415999186</v>
      </c>
      <c r="E25" s="93">
        <f>E23-E24</f>
        <v>12625000</v>
      </c>
      <c r="F25" s="51">
        <f t="shared" si="7"/>
        <v>80.807028272091003</v>
      </c>
      <c r="G25" s="18">
        <f t="shared" ref="G25:I25" si="11">G23-G24</f>
        <v>-12675000</v>
      </c>
      <c r="H25" s="51">
        <f t="shared" si="8"/>
        <v>-100.39603960396039</v>
      </c>
      <c r="I25" s="18">
        <f t="shared" si="11"/>
        <v>-5765000</v>
      </c>
      <c r="J25" s="51">
        <f t="shared" si="9"/>
        <v>45.483234714003942</v>
      </c>
    </row>
    <row r="26" spans="1:13" x14ac:dyDescent="0.25">
      <c r="A26" s="7"/>
      <c r="B26" s="8"/>
      <c r="C26" s="8"/>
      <c r="D26" s="50"/>
      <c r="E26" s="8"/>
      <c r="F26" s="50"/>
      <c r="G26" s="8"/>
      <c r="H26" s="50"/>
      <c r="I26" s="8"/>
      <c r="J26" s="50"/>
    </row>
    <row r="27" spans="1:13" x14ac:dyDescent="0.25">
      <c r="A27" s="9" t="s">
        <v>25</v>
      </c>
      <c r="B27" s="10">
        <v>-9032128</v>
      </c>
      <c r="C27" s="10" t="s">
        <v>325</v>
      </c>
      <c r="D27" s="53"/>
      <c r="E27" s="133" t="s">
        <v>325</v>
      </c>
      <c r="F27" s="134"/>
      <c r="G27" s="133" t="s">
        <v>325</v>
      </c>
      <c r="H27" s="53"/>
      <c r="I27" s="133" t="s">
        <v>325</v>
      </c>
      <c r="J27" s="60"/>
      <c r="L27" s="12"/>
      <c r="M27" s="12"/>
    </row>
    <row r="28" spans="1:13" x14ac:dyDescent="0.25">
      <c r="A28" s="9" t="s">
        <v>26</v>
      </c>
      <c r="B28" s="92" t="s">
        <v>325</v>
      </c>
      <c r="C28" s="10">
        <v>15719314</v>
      </c>
      <c r="D28" s="53"/>
      <c r="E28" s="133">
        <f>E32+G32</f>
        <v>43922409</v>
      </c>
      <c r="F28" s="134"/>
      <c r="G28" s="133">
        <f>E28-E32</f>
        <v>12391704</v>
      </c>
      <c r="H28" s="53"/>
      <c r="I28" s="133">
        <v>2000000</v>
      </c>
      <c r="J28" s="60"/>
      <c r="L28" s="12"/>
      <c r="M28" s="12"/>
    </row>
    <row r="29" spans="1:13" ht="12" customHeight="1" x14ac:dyDescent="0.25">
      <c r="A29" s="7"/>
      <c r="B29" s="11"/>
      <c r="C29" s="11"/>
      <c r="D29" s="54"/>
      <c r="E29" s="8"/>
      <c r="F29" s="50"/>
      <c r="G29" s="8"/>
      <c r="H29" s="50"/>
      <c r="I29" s="8"/>
      <c r="J29" s="50"/>
    </row>
    <row r="30" spans="1:13" x14ac:dyDescent="0.25">
      <c r="A30" s="14" t="s">
        <v>13</v>
      </c>
      <c r="B30" s="20"/>
      <c r="C30" s="20"/>
      <c r="D30" s="55"/>
      <c r="E30" s="19"/>
      <c r="F30" s="52"/>
      <c r="G30" s="19"/>
      <c r="H30" s="52"/>
      <c r="I30" s="19"/>
      <c r="J30" s="52"/>
      <c r="L30" s="12"/>
    </row>
    <row r="31" spans="1:13" x14ac:dyDescent="0.25">
      <c r="A31" s="7" t="s">
        <v>15</v>
      </c>
      <c r="B31" s="8">
        <v>-3636268.19</v>
      </c>
      <c r="C31" s="8"/>
      <c r="D31" s="50"/>
      <c r="E31" s="8"/>
      <c r="F31" s="50"/>
      <c r="G31" s="8">
        <v>0</v>
      </c>
      <c r="H31" s="50"/>
      <c r="I31" s="8">
        <v>0</v>
      </c>
      <c r="J31" s="50"/>
      <c r="L31" s="12"/>
    </row>
    <row r="32" spans="1:13" x14ac:dyDescent="0.25">
      <c r="A32" s="7" t="s">
        <v>14</v>
      </c>
      <c r="B32" s="8">
        <v>1282618.24</v>
      </c>
      <c r="C32" s="8">
        <v>11489640</v>
      </c>
      <c r="D32" s="50"/>
      <c r="E32" s="8">
        <v>31530705</v>
      </c>
      <c r="F32" s="50"/>
      <c r="G32" s="119">
        <f>18391704-6000000</f>
        <v>12391704</v>
      </c>
      <c r="H32" s="120"/>
      <c r="I32" s="119">
        <v>2000000</v>
      </c>
      <c r="J32" s="50"/>
      <c r="L32" s="12"/>
    </row>
    <row r="33" spans="1:11" ht="29.25" customHeight="1" x14ac:dyDescent="0.25">
      <c r="A33" s="17" t="s">
        <v>27</v>
      </c>
      <c r="B33" s="18">
        <f>B31+B32</f>
        <v>-2353649.9500000002</v>
      </c>
      <c r="C33" s="18">
        <f t="shared" ref="C33:I33" si="12">C31+C32</f>
        <v>11489640</v>
      </c>
      <c r="D33" s="51"/>
      <c r="E33" s="18">
        <f t="shared" si="12"/>
        <v>31530705</v>
      </c>
      <c r="F33" s="51"/>
      <c r="G33" s="18">
        <f t="shared" si="12"/>
        <v>12391704</v>
      </c>
      <c r="H33" s="51"/>
      <c r="I33" s="18">
        <f t="shared" si="12"/>
        <v>2000000</v>
      </c>
      <c r="J33" s="51"/>
    </row>
    <row r="34" spans="1:11" x14ac:dyDescent="0.25">
      <c r="A34" s="7"/>
      <c r="B34" s="8"/>
      <c r="C34" s="8"/>
      <c r="D34" s="50"/>
      <c r="E34" s="8"/>
      <c r="F34" s="50"/>
      <c r="G34" s="8"/>
      <c r="H34" s="50"/>
      <c r="I34" s="8"/>
      <c r="J34" s="50"/>
    </row>
    <row r="35" spans="1:11" x14ac:dyDescent="0.25">
      <c r="A35" s="14" t="s">
        <v>16</v>
      </c>
      <c r="B35" s="21"/>
      <c r="C35" s="21"/>
      <c r="D35" s="56"/>
      <c r="E35" s="21"/>
      <c r="F35" s="56"/>
      <c r="G35" s="21"/>
      <c r="H35" s="56"/>
      <c r="I35" s="21"/>
      <c r="J35" s="56"/>
    </row>
    <row r="36" spans="1:11" x14ac:dyDescent="0.25">
      <c r="A36" s="7" t="s">
        <v>17</v>
      </c>
      <c r="B36" s="13">
        <f>B16+B17+B23+B33</f>
        <v>249982477.47999999</v>
      </c>
      <c r="C36" s="13">
        <f>C16+C17+C23+C33</f>
        <v>284697488</v>
      </c>
      <c r="D36" s="57">
        <f t="shared" ref="D36:D37" si="13">C36/B36*100</f>
        <v>113.88697754736725</v>
      </c>
      <c r="E36" s="13">
        <f>E16+E17+E23+E33</f>
        <v>290585408</v>
      </c>
      <c r="F36" s="57">
        <f t="shared" ref="F36:F37" si="14">E36/C36*100</f>
        <v>102.0681320518009</v>
      </c>
      <c r="G36" s="13">
        <f>G16+G17+G23+G33</f>
        <v>270473771</v>
      </c>
      <c r="H36" s="57">
        <f t="shared" ref="H36:H37" si="15">G36/E36*100</f>
        <v>93.078923976802031</v>
      </c>
      <c r="I36" s="13">
        <f>I16+I17+I23+I33</f>
        <v>245149381</v>
      </c>
      <c r="J36" s="57">
        <f t="shared" ref="J36:J37" si="16">I36/G36*100</f>
        <v>90.63702557687192</v>
      </c>
    </row>
    <row r="37" spans="1:11" x14ac:dyDescent="0.25">
      <c r="A37" s="7" t="s">
        <v>18</v>
      </c>
      <c r="B37" s="13">
        <f>B18+B19+B24</f>
        <v>228787144.43000001</v>
      </c>
      <c r="C37" s="13">
        <f t="shared" ref="C37" si="17">C18+C19+C24</f>
        <v>284697488</v>
      </c>
      <c r="D37" s="57">
        <f t="shared" si="13"/>
        <v>124.43771205296301</v>
      </c>
      <c r="E37" s="13">
        <f>E18+E19+E24</f>
        <v>290585408</v>
      </c>
      <c r="F37" s="57">
        <f t="shared" si="14"/>
        <v>102.0681320518009</v>
      </c>
      <c r="G37" s="13">
        <f t="shared" ref="G37:I37" si="18">G18+G19+G24</f>
        <v>270473771</v>
      </c>
      <c r="H37" s="57">
        <f t="shared" si="15"/>
        <v>93.078923976802031</v>
      </c>
      <c r="I37" s="13">
        <f t="shared" si="18"/>
        <v>245149381</v>
      </c>
      <c r="J37" s="57">
        <f t="shared" si="16"/>
        <v>90.63702557687192</v>
      </c>
    </row>
    <row r="38" spans="1:11" x14ac:dyDescent="0.25">
      <c r="A38" s="22" t="s">
        <v>19</v>
      </c>
      <c r="B38" s="23">
        <f>B20+B33+B25</f>
        <v>21195333.049999971</v>
      </c>
      <c r="C38" s="23">
        <f>C20+C33+C25</f>
        <v>0</v>
      </c>
      <c r="D38" s="58"/>
      <c r="E38" s="23">
        <f>E20+E33+E25</f>
        <v>0</v>
      </c>
      <c r="F38" s="58"/>
      <c r="G38" s="23">
        <f>G20+G33+G25</f>
        <v>0</v>
      </c>
      <c r="H38" s="58"/>
      <c r="I38" s="23">
        <f>I20+I33+I25</f>
        <v>0</v>
      </c>
      <c r="J38" s="58"/>
    </row>
    <row r="39" spans="1:11" ht="29.45" customHeight="1" x14ac:dyDescent="0.25">
      <c r="A39" s="145" t="s">
        <v>28</v>
      </c>
      <c r="B39" s="145"/>
      <c r="C39" s="145"/>
      <c r="D39" s="145"/>
      <c r="E39" s="145"/>
      <c r="F39" s="145"/>
      <c r="G39" s="145"/>
      <c r="H39" s="145"/>
      <c r="I39" s="145"/>
      <c r="J39" s="145"/>
    </row>
    <row r="40" spans="1:11" x14ac:dyDescent="0.25">
      <c r="A40" s="4"/>
      <c r="B40" s="4"/>
      <c r="C40" s="4"/>
      <c r="D40" s="43"/>
      <c r="E40" s="4"/>
      <c r="F40" s="43"/>
      <c r="G40" s="4"/>
      <c r="H40" s="43"/>
      <c r="I40" s="4"/>
      <c r="J40" s="43"/>
    </row>
    <row r="41" spans="1:11" x14ac:dyDescent="0.25">
      <c r="A41" s="4"/>
      <c r="B41" s="4"/>
      <c r="C41" s="4"/>
      <c r="D41" s="43"/>
      <c r="E41" s="4"/>
      <c r="F41" s="43"/>
      <c r="G41" s="4"/>
      <c r="H41" s="43"/>
      <c r="I41" s="4"/>
      <c r="J41" s="43"/>
    </row>
    <row r="42" spans="1:11" x14ac:dyDescent="0.25">
      <c r="E42" s="12"/>
      <c r="G42" s="12"/>
      <c r="I42" s="12"/>
    </row>
    <row r="43" spans="1:11" x14ac:dyDescent="0.25">
      <c r="E43" s="12"/>
      <c r="F43" s="12"/>
      <c r="G43" s="12"/>
      <c r="H43" s="12"/>
      <c r="I43" s="12"/>
      <c r="J43" s="12"/>
      <c r="K43" s="12"/>
    </row>
  </sheetData>
  <mergeCells count="8">
    <mergeCell ref="I1:J1"/>
    <mergeCell ref="A39:J39"/>
    <mergeCell ref="A3:J3"/>
    <mergeCell ref="A4:J4"/>
    <mergeCell ref="A5:J5"/>
    <mergeCell ref="A7:J7"/>
    <mergeCell ref="A9:J9"/>
    <mergeCell ref="A11:J11"/>
  </mergeCells>
  <printOptions horizontalCentered="1"/>
  <pageMargins left="0.39370078740157483" right="0.39370078740157483" top="0.39370078740157483" bottom="0.35433070866141736" header="0.19685039370078741" footer="0.19685039370078741"/>
  <pageSetup paperSize="9" scale="74" orientation="landscape" r:id="rId1"/>
  <headerFooter>
    <oddFooter>&amp;C&amp;"Times New Roman,Uobičajeno"&amp;10&amp;P</oddFooter>
  </headerFooter>
  <ignoredErrors>
    <ignoredError sqref="D20 D25:E26 D34:F37 D29:E30 D27 F20:F30 D28 G36:G37 I36:I37 E38 I21:I22 G21:G22 G20 I20 G25 I25 G16:G19 G23:G24 I23:I24 I16:I19" formula="1"/>
    <ignoredError sqref="H34:H35 J34:J37 J26:J30 H26:H30" evalError="1"/>
    <ignoredError sqref="H36:H37 J16:J25 H20 H25 H16:H19 H21:H24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zoomScaleNormal="100" workbookViewId="0">
      <selection activeCell="M12" sqref="M12"/>
    </sheetView>
  </sheetViews>
  <sheetFormatPr defaultRowHeight="15.75" x14ac:dyDescent="0.25"/>
  <cols>
    <col min="1" max="1" width="75" style="26" bestFit="1" customWidth="1"/>
    <col min="2" max="3" width="18.28515625" style="26" bestFit="1" customWidth="1"/>
    <col min="4" max="4" width="10.85546875" style="104" bestFit="1" customWidth="1"/>
    <col min="5" max="5" width="18.28515625" style="26" bestFit="1" customWidth="1"/>
    <col min="6" max="6" width="9.7109375" style="63" bestFit="1" customWidth="1"/>
    <col min="7" max="7" width="18.28515625" style="26" bestFit="1" customWidth="1"/>
    <col min="8" max="8" width="9.7109375" style="63" bestFit="1" customWidth="1"/>
    <col min="9" max="9" width="18.28515625" style="26" bestFit="1" customWidth="1"/>
    <col min="10" max="10" width="9.7109375" style="63" bestFit="1" customWidth="1"/>
    <col min="11" max="16384" width="9.140625" style="26"/>
  </cols>
  <sheetData>
    <row r="1" spans="1:10" x14ac:dyDescent="0.25">
      <c r="A1" s="148" t="s">
        <v>29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25">
      <c r="A2" s="25"/>
      <c r="B2" s="25"/>
      <c r="C2" s="25"/>
      <c r="D2" s="57"/>
      <c r="E2" s="25"/>
      <c r="F2" s="46"/>
      <c r="G2" s="25"/>
      <c r="H2" s="46"/>
      <c r="I2" s="25"/>
      <c r="J2" s="46"/>
    </row>
    <row r="3" spans="1:10" x14ac:dyDescent="0.25">
      <c r="A3" s="150" t="s">
        <v>340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0" x14ac:dyDescent="0.25">
      <c r="A4" s="24"/>
      <c r="B4" s="24"/>
      <c r="C4" s="24"/>
      <c r="D4" s="57"/>
      <c r="E4" s="24"/>
      <c r="F4" s="45"/>
      <c r="G4" s="24"/>
      <c r="H4" s="45"/>
      <c r="I4" s="24"/>
      <c r="J4" s="45"/>
    </row>
    <row r="5" spans="1:10" x14ac:dyDescent="0.25">
      <c r="A5" s="36" t="s">
        <v>7</v>
      </c>
      <c r="B5" s="27" t="s">
        <v>331</v>
      </c>
      <c r="C5" s="27" t="s">
        <v>106</v>
      </c>
      <c r="D5" s="98" t="s">
        <v>20</v>
      </c>
      <c r="E5" s="27" t="s">
        <v>332</v>
      </c>
      <c r="F5" s="48" t="s">
        <v>20</v>
      </c>
      <c r="G5" s="27" t="s">
        <v>107</v>
      </c>
      <c r="H5" s="48" t="s">
        <v>20</v>
      </c>
      <c r="I5" s="27" t="s">
        <v>333</v>
      </c>
      <c r="J5" s="48" t="s">
        <v>20</v>
      </c>
    </row>
    <row r="6" spans="1:10" s="28" customFormat="1" ht="12" thickBot="1" x14ac:dyDescent="0.25">
      <c r="A6" s="37">
        <v>1</v>
      </c>
      <c r="B6" s="37">
        <v>2</v>
      </c>
      <c r="C6" s="37">
        <v>3</v>
      </c>
      <c r="D6" s="99" t="s">
        <v>21</v>
      </c>
      <c r="E6" s="37">
        <v>5</v>
      </c>
      <c r="F6" s="61" t="s">
        <v>22</v>
      </c>
      <c r="G6" s="37">
        <v>7</v>
      </c>
      <c r="H6" s="61" t="s">
        <v>23</v>
      </c>
      <c r="I6" s="37">
        <v>9</v>
      </c>
      <c r="J6" s="61" t="s">
        <v>24</v>
      </c>
    </row>
    <row r="7" spans="1:10" ht="16.5" thickTop="1" x14ac:dyDescent="0.25">
      <c r="A7" s="29" t="s">
        <v>11</v>
      </c>
      <c r="B7" s="29"/>
      <c r="C7" s="29"/>
      <c r="D7" s="100"/>
      <c r="E7" s="29"/>
      <c r="F7" s="62"/>
      <c r="G7" s="41"/>
      <c r="H7" s="62"/>
      <c r="I7" s="29"/>
      <c r="J7" s="62"/>
    </row>
    <row r="8" spans="1:10" s="91" customFormat="1" x14ac:dyDescent="0.25">
      <c r="A8" s="30" t="s">
        <v>0</v>
      </c>
      <c r="B8" s="114">
        <f>B9+B14+B21+B25+B28</f>
        <v>251746511.46999997</v>
      </c>
      <c r="C8" s="114">
        <f>C9+C14+C21+C25+C28</f>
        <v>253883707</v>
      </c>
      <c r="D8" s="101">
        <f>C8/B8</f>
        <v>1.0084894742632997</v>
      </c>
      <c r="E8" s="114">
        <f>E9+E14+E21+E25+E28</f>
        <v>243159703</v>
      </c>
      <c r="F8" s="101">
        <f>E8/C8</f>
        <v>0.95776017245565115</v>
      </c>
      <c r="G8" s="114">
        <f>G9+G14+G21+G25+G28</f>
        <v>252862067</v>
      </c>
      <c r="H8" s="101">
        <f>G8/E8</f>
        <v>1.0399012002412258</v>
      </c>
      <c r="I8" s="114">
        <f>I9+I14+I21+I25+I28</f>
        <v>242919381</v>
      </c>
      <c r="J8" s="101">
        <f>I8/G8</f>
        <v>0.96067940866749302</v>
      </c>
    </row>
    <row r="9" spans="1:10" s="91" customFormat="1" x14ac:dyDescent="0.25">
      <c r="A9" s="32" t="s">
        <v>30</v>
      </c>
      <c r="B9" s="115">
        <v>100877428.55</v>
      </c>
      <c r="C9" s="115">
        <v>91762510</v>
      </c>
      <c r="D9" s="102">
        <f t="shared" ref="D9:D76" si="0">C9/B9</f>
        <v>0.90964362711245972</v>
      </c>
      <c r="E9" s="115">
        <v>93953291</v>
      </c>
      <c r="F9" s="102">
        <f t="shared" ref="F9:F76" si="1">E9/C9</f>
        <v>1.023874466816568</v>
      </c>
      <c r="G9" s="115">
        <v>97772511</v>
      </c>
      <c r="H9" s="102">
        <f t="shared" ref="H9:H73" si="2">G9/E9</f>
        <v>1.0406501992569903</v>
      </c>
      <c r="I9" s="115">
        <v>101759313</v>
      </c>
      <c r="J9" s="102">
        <f t="shared" ref="J9:J73" si="3">I9/G9</f>
        <v>1.040776307770187</v>
      </c>
    </row>
    <row r="10" spans="1:10" x14ac:dyDescent="0.25">
      <c r="A10" s="34" t="s">
        <v>31</v>
      </c>
      <c r="B10" s="116">
        <v>91466508.980000004</v>
      </c>
      <c r="C10" s="116">
        <v>82460875</v>
      </c>
      <c r="D10" s="103">
        <f t="shared" si="0"/>
        <v>0.90154173281097705</v>
      </c>
      <c r="E10" s="116">
        <v>85002291</v>
      </c>
      <c r="F10" s="103">
        <f t="shared" si="1"/>
        <v>1.030819658413763</v>
      </c>
      <c r="G10" s="115"/>
      <c r="H10" s="103"/>
      <c r="I10" s="116"/>
      <c r="J10" s="103"/>
    </row>
    <row r="11" spans="1:10" x14ac:dyDescent="0.25">
      <c r="A11" s="34" t="s">
        <v>32</v>
      </c>
      <c r="B11" s="116">
        <v>210759.65</v>
      </c>
      <c r="C11" s="116">
        <v>300000</v>
      </c>
      <c r="D11" s="103">
        <f t="shared" si="0"/>
        <v>1.4234223676116373</v>
      </c>
      <c r="E11" s="116">
        <v>300000</v>
      </c>
      <c r="F11" s="103">
        <f t="shared" si="1"/>
        <v>1</v>
      </c>
      <c r="G11" s="115"/>
      <c r="H11" s="103"/>
      <c r="I11" s="116"/>
      <c r="J11" s="103"/>
    </row>
    <row r="12" spans="1:10" x14ac:dyDescent="0.25">
      <c r="A12" s="34" t="s">
        <v>33</v>
      </c>
      <c r="B12" s="116">
        <v>9200159.9199999999</v>
      </c>
      <c r="C12" s="116">
        <v>9000635</v>
      </c>
      <c r="D12" s="103">
        <f t="shared" si="0"/>
        <v>0.97831288567427421</v>
      </c>
      <c r="E12" s="116">
        <v>8650000</v>
      </c>
      <c r="F12" s="103">
        <f t="shared" si="1"/>
        <v>0.96104330416687267</v>
      </c>
      <c r="G12" s="115"/>
      <c r="H12" s="103"/>
      <c r="I12" s="116"/>
      <c r="J12" s="103"/>
    </row>
    <row r="13" spans="1:10" x14ac:dyDescent="0.25">
      <c r="A13" s="34" t="s">
        <v>34</v>
      </c>
      <c r="B13" s="116"/>
      <c r="C13" s="116">
        <v>1000</v>
      </c>
      <c r="D13" s="103" t="s">
        <v>325</v>
      </c>
      <c r="E13" s="116">
        <v>1000</v>
      </c>
      <c r="F13" s="103">
        <f t="shared" si="1"/>
        <v>1</v>
      </c>
      <c r="G13" s="115"/>
      <c r="H13" s="103"/>
      <c r="I13" s="116"/>
      <c r="J13" s="103"/>
    </row>
    <row r="14" spans="1:10" x14ac:dyDescent="0.25">
      <c r="A14" s="32" t="s">
        <v>35</v>
      </c>
      <c r="B14" s="115">
        <f>SUM(B15:B20)</f>
        <v>139690273.84</v>
      </c>
      <c r="C14" s="115">
        <f>SUM(C15:C20)</f>
        <v>152597543</v>
      </c>
      <c r="D14" s="102">
        <f t="shared" si="0"/>
        <v>1.0923991972038358</v>
      </c>
      <c r="E14" s="115">
        <f>SUM(E15:E20)</f>
        <v>144905512</v>
      </c>
      <c r="F14" s="102">
        <f t="shared" si="1"/>
        <v>0.9495926942939048</v>
      </c>
      <c r="G14" s="125">
        <v>150229356</v>
      </c>
      <c r="H14" s="117">
        <f t="shared" si="2"/>
        <v>1.0367401068911719</v>
      </c>
      <c r="I14" s="125">
        <v>136299868</v>
      </c>
      <c r="J14" s="102">
        <f t="shared" si="3"/>
        <v>0.90727852151612765</v>
      </c>
    </row>
    <row r="15" spans="1:10" x14ac:dyDescent="0.25">
      <c r="A15" s="34" t="s">
        <v>36</v>
      </c>
      <c r="B15" s="116"/>
      <c r="C15" s="116">
        <v>1124</v>
      </c>
      <c r="D15" s="103" t="s">
        <v>325</v>
      </c>
      <c r="E15" s="116"/>
      <c r="F15" s="103">
        <f t="shared" si="1"/>
        <v>0</v>
      </c>
      <c r="G15" s="115"/>
      <c r="H15" s="103"/>
      <c r="I15" s="116"/>
      <c r="J15" s="103"/>
    </row>
    <row r="16" spans="1:10" x14ac:dyDescent="0.25">
      <c r="A16" s="34" t="s">
        <v>101</v>
      </c>
      <c r="B16" s="116">
        <v>250005.8</v>
      </c>
      <c r="C16" s="116">
        <v>422052</v>
      </c>
      <c r="D16" s="103">
        <f t="shared" si="0"/>
        <v>1.6881688344830401</v>
      </c>
      <c r="E16" s="116">
        <v>567127</v>
      </c>
      <c r="F16" s="103">
        <f t="shared" si="1"/>
        <v>1.3437372646024661</v>
      </c>
      <c r="G16" s="115"/>
      <c r="H16" s="103"/>
      <c r="I16" s="116"/>
      <c r="J16" s="103"/>
    </row>
    <row r="17" spans="1:10" x14ac:dyDescent="0.25">
      <c r="A17" s="34" t="s">
        <v>37</v>
      </c>
      <c r="B17" s="116">
        <v>60512623.270000003</v>
      </c>
      <c r="C17" s="116">
        <v>60894473</v>
      </c>
      <c r="D17" s="103">
        <f t="shared" si="0"/>
        <v>1.0063102491573739</v>
      </c>
      <c r="E17" s="116">
        <v>61292588</v>
      </c>
      <c r="F17" s="103">
        <f t="shared" si="1"/>
        <v>1.0065377854571464</v>
      </c>
      <c r="G17" s="115"/>
      <c r="H17" s="103"/>
      <c r="I17" s="116"/>
      <c r="J17" s="103"/>
    </row>
    <row r="18" spans="1:10" x14ac:dyDescent="0.25">
      <c r="A18" s="34" t="s">
        <v>334</v>
      </c>
      <c r="B18" s="116"/>
      <c r="C18" s="116">
        <v>194800</v>
      </c>
      <c r="D18" s="103" t="s">
        <v>325</v>
      </c>
      <c r="E18" s="116"/>
      <c r="F18" s="103">
        <f t="shared" si="1"/>
        <v>0</v>
      </c>
      <c r="G18" s="115"/>
      <c r="H18" s="103"/>
      <c r="I18" s="116"/>
      <c r="J18" s="103"/>
    </row>
    <row r="19" spans="1:10" x14ac:dyDescent="0.25">
      <c r="A19" s="34" t="s">
        <v>38</v>
      </c>
      <c r="B19" s="116">
        <v>69763449.030000001</v>
      </c>
      <c r="C19" s="116">
        <v>74147436</v>
      </c>
      <c r="D19" s="103">
        <f t="shared" si="0"/>
        <v>1.0628407429815401</v>
      </c>
      <c r="E19" s="116">
        <v>78459936</v>
      </c>
      <c r="F19" s="103">
        <f t="shared" si="1"/>
        <v>1.0581611480132638</v>
      </c>
      <c r="G19" s="115"/>
      <c r="H19" s="103"/>
      <c r="I19" s="116"/>
      <c r="J19" s="103"/>
    </row>
    <row r="20" spans="1:10" x14ac:dyDescent="0.25">
      <c r="A20" s="34" t="s">
        <v>39</v>
      </c>
      <c r="B20" s="116">
        <v>9164195.7400000002</v>
      </c>
      <c r="C20" s="116">
        <v>16937658</v>
      </c>
      <c r="D20" s="103">
        <f t="shared" si="0"/>
        <v>1.8482427133316557</v>
      </c>
      <c r="E20" s="116">
        <v>4585861</v>
      </c>
      <c r="F20" s="103">
        <f t="shared" si="1"/>
        <v>0.27074941529696728</v>
      </c>
      <c r="G20" s="115"/>
      <c r="H20" s="103"/>
      <c r="I20" s="116"/>
      <c r="J20" s="103"/>
    </row>
    <row r="21" spans="1:10" x14ac:dyDescent="0.25">
      <c r="A21" s="32" t="s">
        <v>40</v>
      </c>
      <c r="B21" s="115">
        <v>7878854.29</v>
      </c>
      <c r="C21" s="115">
        <v>2883754</v>
      </c>
      <c r="D21" s="102">
        <f t="shared" si="0"/>
        <v>0.36601184561315198</v>
      </c>
      <c r="E21" s="115">
        <v>1990000</v>
      </c>
      <c r="F21" s="102">
        <f t="shared" si="1"/>
        <v>0.69007273158528781</v>
      </c>
      <c r="G21" s="115">
        <v>2020000</v>
      </c>
      <c r="H21" s="102">
        <f t="shared" si="2"/>
        <v>1.0150753768844221</v>
      </c>
      <c r="I21" s="115">
        <v>2020000</v>
      </c>
      <c r="J21" s="102">
        <f t="shared" si="3"/>
        <v>1</v>
      </c>
    </row>
    <row r="22" spans="1:10" x14ac:dyDescent="0.25">
      <c r="A22" s="34" t="s">
        <v>41</v>
      </c>
      <c r="B22" s="116">
        <v>4977384.49</v>
      </c>
      <c r="C22" s="116">
        <v>630000</v>
      </c>
      <c r="D22" s="103">
        <f t="shared" si="0"/>
        <v>0.12657250032938483</v>
      </c>
      <c r="E22" s="116">
        <v>530000</v>
      </c>
      <c r="F22" s="103">
        <f t="shared" si="1"/>
        <v>0.84126984126984128</v>
      </c>
      <c r="G22" s="115"/>
      <c r="H22" s="103"/>
      <c r="I22" s="116"/>
      <c r="J22" s="103"/>
    </row>
    <row r="23" spans="1:10" x14ac:dyDescent="0.25">
      <c r="A23" s="34" t="s">
        <v>42</v>
      </c>
      <c r="B23" s="116">
        <v>2829940.34</v>
      </c>
      <c r="C23" s="116">
        <v>2243754</v>
      </c>
      <c r="D23" s="103">
        <f t="shared" si="0"/>
        <v>0.7928626509490303</v>
      </c>
      <c r="E23" s="116">
        <v>1450000</v>
      </c>
      <c r="F23" s="103">
        <f t="shared" si="1"/>
        <v>0.64623840224908791</v>
      </c>
      <c r="G23" s="115"/>
      <c r="H23" s="103"/>
      <c r="I23" s="116"/>
      <c r="J23" s="103"/>
    </row>
    <row r="24" spans="1:10" x14ac:dyDescent="0.25">
      <c r="A24" s="34" t="s">
        <v>43</v>
      </c>
      <c r="B24" s="116">
        <v>71529.460000000006</v>
      </c>
      <c r="C24" s="116">
        <v>10000</v>
      </c>
      <c r="D24" s="103">
        <f t="shared" si="0"/>
        <v>0.13980253730421002</v>
      </c>
      <c r="E24" s="116">
        <v>10000</v>
      </c>
      <c r="F24" s="103">
        <f t="shared" si="1"/>
        <v>1</v>
      </c>
      <c r="G24" s="115"/>
      <c r="H24" s="103"/>
      <c r="I24" s="116"/>
      <c r="J24" s="103"/>
    </row>
    <row r="25" spans="1:10" ht="31.5" x14ac:dyDescent="0.25">
      <c r="A25" s="32" t="s">
        <v>44</v>
      </c>
      <c r="B25" s="115">
        <v>3227724.39</v>
      </c>
      <c r="C25" s="115">
        <v>6408300</v>
      </c>
      <c r="D25" s="102">
        <f t="shared" si="0"/>
        <v>1.9853925632107641</v>
      </c>
      <c r="E25" s="115">
        <v>2230900</v>
      </c>
      <c r="F25" s="102">
        <f t="shared" si="1"/>
        <v>0.34812664825304684</v>
      </c>
      <c r="G25" s="115">
        <v>2780200</v>
      </c>
      <c r="H25" s="102">
        <f t="shared" si="2"/>
        <v>1.2462234972432651</v>
      </c>
      <c r="I25" s="115">
        <v>2780200</v>
      </c>
      <c r="J25" s="102">
        <f t="shared" si="3"/>
        <v>1</v>
      </c>
    </row>
    <row r="26" spans="1:10" x14ac:dyDescent="0.25">
      <c r="A26" s="34" t="s">
        <v>45</v>
      </c>
      <c r="B26" s="116">
        <v>2745536.16</v>
      </c>
      <c r="C26" s="116">
        <v>2271030</v>
      </c>
      <c r="D26" s="103">
        <f t="shared" si="0"/>
        <v>0.82717176815474902</v>
      </c>
      <c r="E26" s="116">
        <v>2135900</v>
      </c>
      <c r="F26" s="103">
        <f t="shared" si="1"/>
        <v>0.94049836417836841</v>
      </c>
      <c r="G26" s="115"/>
      <c r="H26" s="103"/>
      <c r="I26" s="116"/>
      <c r="J26" s="103"/>
    </row>
    <row r="27" spans="1:10" x14ac:dyDescent="0.25">
      <c r="A27" s="34" t="s">
        <v>46</v>
      </c>
      <c r="B27" s="116">
        <v>482188.23</v>
      </c>
      <c r="C27" s="116">
        <v>4137270</v>
      </c>
      <c r="D27" s="103">
        <f t="shared" si="0"/>
        <v>8.5801969907063054</v>
      </c>
      <c r="E27" s="116">
        <v>95000</v>
      </c>
      <c r="F27" s="103">
        <f t="shared" si="1"/>
        <v>2.2962001513075047E-2</v>
      </c>
      <c r="G27" s="115"/>
      <c r="H27" s="103"/>
      <c r="I27" s="116"/>
      <c r="J27" s="103"/>
    </row>
    <row r="28" spans="1:10" ht="31.5" x14ac:dyDescent="0.25">
      <c r="A28" s="32" t="s">
        <v>47</v>
      </c>
      <c r="B28" s="115">
        <v>72230.399999999994</v>
      </c>
      <c r="C28" s="115">
        <v>231600</v>
      </c>
      <c r="D28" s="102">
        <f t="shared" si="0"/>
        <v>3.2064061669324828</v>
      </c>
      <c r="E28" s="115">
        <v>80000</v>
      </c>
      <c r="F28" s="102">
        <f t="shared" si="1"/>
        <v>0.34542314335060448</v>
      </c>
      <c r="G28" s="115">
        <v>60000</v>
      </c>
      <c r="H28" s="102">
        <f t="shared" si="2"/>
        <v>0.75</v>
      </c>
      <c r="I28" s="115">
        <v>60000</v>
      </c>
      <c r="J28" s="102">
        <f t="shared" si="3"/>
        <v>1</v>
      </c>
    </row>
    <row r="29" spans="1:10" x14ac:dyDescent="0.25">
      <c r="A29" s="34" t="s">
        <v>48</v>
      </c>
      <c r="B29" s="116">
        <v>72230.399999999994</v>
      </c>
      <c r="C29" s="116">
        <v>80000</v>
      </c>
      <c r="D29" s="103">
        <f t="shared" si="0"/>
        <v>1.1075668970405814</v>
      </c>
      <c r="E29" s="116">
        <v>80000</v>
      </c>
      <c r="F29" s="103">
        <f t="shared" si="1"/>
        <v>1</v>
      </c>
      <c r="G29" s="115"/>
      <c r="H29" s="103"/>
      <c r="I29" s="116"/>
      <c r="J29" s="103"/>
    </row>
    <row r="30" spans="1:10" x14ac:dyDescent="0.25">
      <c r="A30" s="34" t="s">
        <v>335</v>
      </c>
      <c r="B30" s="116"/>
      <c r="C30" s="116">
        <v>151600</v>
      </c>
      <c r="D30" s="103" t="s">
        <v>325</v>
      </c>
      <c r="E30" s="116"/>
      <c r="F30" s="103">
        <f t="shared" si="1"/>
        <v>0</v>
      </c>
      <c r="G30" s="115"/>
      <c r="H30" s="103"/>
      <c r="I30" s="116"/>
      <c r="J30" s="103"/>
    </row>
    <row r="31" spans="1:10" x14ac:dyDescent="0.25">
      <c r="A31" s="30" t="s">
        <v>1</v>
      </c>
      <c r="B31" s="114">
        <v>8698.75</v>
      </c>
      <c r="C31" s="114">
        <v>10000</v>
      </c>
      <c r="D31" s="101">
        <f t="shared" si="0"/>
        <v>1.1495904583991954</v>
      </c>
      <c r="E31" s="114">
        <v>10000</v>
      </c>
      <c r="F31" s="101">
        <f t="shared" si="1"/>
        <v>1</v>
      </c>
      <c r="G31" s="114">
        <v>10000</v>
      </c>
      <c r="H31" s="101">
        <f t="shared" si="2"/>
        <v>1</v>
      </c>
      <c r="I31" s="114">
        <v>10000</v>
      </c>
      <c r="J31" s="101">
        <f t="shared" si="3"/>
        <v>1</v>
      </c>
    </row>
    <row r="32" spans="1:10" x14ac:dyDescent="0.25">
      <c r="A32" s="32" t="s">
        <v>49</v>
      </c>
      <c r="B32" s="115">
        <v>8698.75</v>
      </c>
      <c r="C32" s="115">
        <v>10000</v>
      </c>
      <c r="D32" s="102">
        <f t="shared" si="0"/>
        <v>1.1495904583991954</v>
      </c>
      <c r="E32" s="115">
        <v>10000</v>
      </c>
      <c r="F32" s="102">
        <f t="shared" si="1"/>
        <v>1</v>
      </c>
      <c r="G32" s="115">
        <v>10000</v>
      </c>
      <c r="H32" s="102">
        <f t="shared" si="2"/>
        <v>1</v>
      </c>
      <c r="I32" s="115">
        <v>10000</v>
      </c>
      <c r="J32" s="102">
        <f t="shared" si="3"/>
        <v>1</v>
      </c>
    </row>
    <row r="33" spans="1:10" x14ac:dyDescent="0.25">
      <c r="A33" s="34" t="s">
        <v>50</v>
      </c>
      <c r="B33" s="116">
        <v>8698.75</v>
      </c>
      <c r="C33" s="116">
        <v>10000</v>
      </c>
      <c r="D33" s="103">
        <f t="shared" si="0"/>
        <v>1.1495904583991954</v>
      </c>
      <c r="E33" s="116">
        <v>10000</v>
      </c>
      <c r="F33" s="103">
        <f t="shared" si="1"/>
        <v>1</v>
      </c>
      <c r="G33" s="115"/>
      <c r="H33" s="103"/>
      <c r="I33" s="116"/>
      <c r="J33" s="103"/>
    </row>
    <row r="34" spans="1:10" x14ac:dyDescent="0.25">
      <c r="A34" s="34"/>
      <c r="B34" s="116"/>
      <c r="C34" s="116"/>
      <c r="D34" s="103"/>
      <c r="E34" s="116"/>
      <c r="F34" s="103"/>
      <c r="G34" s="115"/>
      <c r="H34" s="103"/>
      <c r="I34" s="116"/>
      <c r="J34" s="103"/>
    </row>
    <row r="35" spans="1:10" x14ac:dyDescent="0.25">
      <c r="A35" s="38" t="s">
        <v>51</v>
      </c>
      <c r="B35" s="118">
        <f>B8+B31</f>
        <v>251755210.21999997</v>
      </c>
      <c r="C35" s="118">
        <f>C8+C31</f>
        <v>253893707</v>
      </c>
      <c r="D35" s="105">
        <f t="shared" si="0"/>
        <v>1.0084943496427792</v>
      </c>
      <c r="E35" s="118">
        <f>E8+E31</f>
        <v>243169703</v>
      </c>
      <c r="F35" s="105">
        <f t="shared" si="1"/>
        <v>0.9577618361371989</v>
      </c>
      <c r="G35" s="118">
        <f>G8+G31</f>
        <v>252872067</v>
      </c>
      <c r="H35" s="105">
        <f t="shared" si="2"/>
        <v>1.0398995593624589</v>
      </c>
      <c r="I35" s="118">
        <f>I8+I31</f>
        <v>242929381</v>
      </c>
      <c r="J35" s="105">
        <f t="shared" si="3"/>
        <v>0.96068096362735078</v>
      </c>
    </row>
    <row r="36" spans="1:10" x14ac:dyDescent="0.25">
      <c r="A36" s="32"/>
      <c r="B36" s="115"/>
      <c r="C36" s="115"/>
      <c r="D36" s="102"/>
      <c r="E36" s="115"/>
      <c r="F36" s="102"/>
      <c r="G36" s="115"/>
      <c r="H36" s="102"/>
      <c r="I36" s="115"/>
      <c r="J36" s="102"/>
    </row>
    <row r="37" spans="1:10" x14ac:dyDescent="0.25">
      <c r="A37" s="32"/>
      <c r="B37" s="115"/>
      <c r="C37" s="115"/>
      <c r="D37" s="102"/>
      <c r="E37" s="115"/>
      <c r="F37" s="102"/>
      <c r="G37" s="115"/>
      <c r="H37" s="102"/>
      <c r="I37" s="115"/>
      <c r="J37" s="102"/>
    </row>
    <row r="38" spans="1:10" x14ac:dyDescent="0.25">
      <c r="A38" s="32"/>
      <c r="B38" s="115"/>
      <c r="C38" s="115"/>
      <c r="D38" s="102"/>
      <c r="E38" s="115"/>
      <c r="F38" s="102"/>
      <c r="G38" s="115"/>
      <c r="H38" s="102"/>
      <c r="I38" s="115"/>
      <c r="J38" s="102"/>
    </row>
    <row r="39" spans="1:10" x14ac:dyDescent="0.25">
      <c r="A39" s="30" t="s">
        <v>2</v>
      </c>
      <c r="B39" s="114">
        <v>178423980.31</v>
      </c>
      <c r="C39" s="114">
        <v>198101275</v>
      </c>
      <c r="D39" s="101">
        <f t="shared" si="0"/>
        <v>1.1102839128227717</v>
      </c>
      <c r="E39" s="114">
        <v>213385569</v>
      </c>
      <c r="F39" s="101">
        <f t="shared" si="1"/>
        <v>1.0771539405791306</v>
      </c>
      <c r="G39" s="114">
        <v>202983648</v>
      </c>
      <c r="H39" s="101">
        <f t="shared" si="2"/>
        <v>0.9512529312607827</v>
      </c>
      <c r="I39" s="114">
        <v>203206778</v>
      </c>
      <c r="J39" s="101">
        <f t="shared" si="3"/>
        <v>1.0010992511081485</v>
      </c>
    </row>
    <row r="40" spans="1:10" x14ac:dyDescent="0.25">
      <c r="A40" s="32" t="s">
        <v>52</v>
      </c>
      <c r="B40" s="115">
        <v>21754006.030000001</v>
      </c>
      <c r="C40" s="115">
        <v>31907491</v>
      </c>
      <c r="D40" s="102">
        <f t="shared" si="0"/>
        <v>1.4667409283604027</v>
      </c>
      <c r="E40" s="115">
        <v>39823027</v>
      </c>
      <c r="F40" s="102">
        <f t="shared" si="1"/>
        <v>1.2480776692846203</v>
      </c>
      <c r="G40" s="115">
        <v>40412388</v>
      </c>
      <c r="H40" s="102">
        <f t="shared" si="2"/>
        <v>1.014799502810271</v>
      </c>
      <c r="I40" s="115">
        <v>40185492</v>
      </c>
      <c r="J40" s="102">
        <f t="shared" si="3"/>
        <v>0.99438548397585413</v>
      </c>
    </row>
    <row r="41" spans="1:10" x14ac:dyDescent="0.25">
      <c r="A41" s="34" t="s">
        <v>53</v>
      </c>
      <c r="B41" s="116">
        <v>17138369.809999999</v>
      </c>
      <c r="C41" s="116">
        <v>24422758</v>
      </c>
      <c r="D41" s="103">
        <f t="shared" si="0"/>
        <v>1.4250339017512426</v>
      </c>
      <c r="E41" s="116">
        <v>31138006</v>
      </c>
      <c r="F41" s="103">
        <f t="shared" si="1"/>
        <v>1.2749586267038309</v>
      </c>
      <c r="G41" s="115"/>
      <c r="H41" s="103"/>
      <c r="I41" s="116"/>
      <c r="J41" s="103"/>
    </row>
    <row r="42" spans="1:10" x14ac:dyDescent="0.25">
      <c r="A42" s="34" t="s">
        <v>54</v>
      </c>
      <c r="B42" s="116">
        <v>1807444.76</v>
      </c>
      <c r="C42" s="116">
        <v>3481195</v>
      </c>
      <c r="D42" s="103">
        <f t="shared" si="0"/>
        <v>1.926031199979799</v>
      </c>
      <c r="E42" s="116">
        <v>3570900</v>
      </c>
      <c r="F42" s="103">
        <f t="shared" si="1"/>
        <v>1.0257684502017268</v>
      </c>
      <c r="G42" s="115"/>
      <c r="H42" s="103"/>
      <c r="I42" s="116"/>
      <c r="J42" s="103"/>
    </row>
    <row r="43" spans="1:10" x14ac:dyDescent="0.25">
      <c r="A43" s="34" t="s">
        <v>55</v>
      </c>
      <c r="B43" s="116">
        <v>2808191.46</v>
      </c>
      <c r="C43" s="116">
        <v>4003538</v>
      </c>
      <c r="D43" s="103">
        <f t="shared" si="0"/>
        <v>1.425664188865527</v>
      </c>
      <c r="E43" s="116">
        <v>5114121</v>
      </c>
      <c r="F43" s="103">
        <f t="shared" si="1"/>
        <v>1.277400389355615</v>
      </c>
      <c r="G43" s="115"/>
      <c r="H43" s="103"/>
      <c r="I43" s="116"/>
      <c r="J43" s="103"/>
    </row>
    <row r="44" spans="1:10" x14ac:dyDescent="0.25">
      <c r="A44" s="32" t="s">
        <v>56</v>
      </c>
      <c r="B44" s="115">
        <v>106243381.27</v>
      </c>
      <c r="C44" s="115">
        <v>112374421</v>
      </c>
      <c r="D44" s="102">
        <f t="shared" si="0"/>
        <v>1.0577074981679939</v>
      </c>
      <c r="E44" s="115">
        <v>117047468</v>
      </c>
      <c r="F44" s="102">
        <f t="shared" si="1"/>
        <v>1.0415846147051562</v>
      </c>
      <c r="G44" s="115">
        <v>107042971</v>
      </c>
      <c r="H44" s="102">
        <f t="shared" si="2"/>
        <v>0.91452615617451882</v>
      </c>
      <c r="I44" s="115">
        <v>107254112</v>
      </c>
      <c r="J44" s="102">
        <f t="shared" si="3"/>
        <v>1.0019724882262471</v>
      </c>
    </row>
    <row r="45" spans="1:10" x14ac:dyDescent="0.25">
      <c r="A45" s="34" t="s">
        <v>57</v>
      </c>
      <c r="B45" s="116">
        <v>9852714.5700000003</v>
      </c>
      <c r="C45" s="116">
        <v>10546062</v>
      </c>
      <c r="D45" s="103">
        <f t="shared" si="0"/>
        <v>1.070371208368416</v>
      </c>
      <c r="E45" s="116">
        <v>10672693</v>
      </c>
      <c r="F45" s="103">
        <f t="shared" si="1"/>
        <v>1.0120074204001455</v>
      </c>
      <c r="G45" s="115"/>
      <c r="H45" s="103"/>
      <c r="I45" s="116"/>
      <c r="J45" s="103"/>
    </row>
    <row r="46" spans="1:10" x14ac:dyDescent="0.25">
      <c r="A46" s="34" t="s">
        <v>58</v>
      </c>
      <c r="B46" s="116">
        <v>28588838.699999999</v>
      </c>
      <c r="C46" s="116">
        <v>26001304</v>
      </c>
      <c r="D46" s="103">
        <f t="shared" si="0"/>
        <v>0.90949143729996984</v>
      </c>
      <c r="E46" s="116">
        <v>24223036</v>
      </c>
      <c r="F46" s="103">
        <f t="shared" si="1"/>
        <v>0.93160850701949405</v>
      </c>
      <c r="G46" s="115"/>
      <c r="H46" s="103"/>
      <c r="I46" s="116"/>
      <c r="J46" s="103"/>
    </row>
    <row r="47" spans="1:10" x14ac:dyDescent="0.25">
      <c r="A47" s="34" t="s">
        <v>59</v>
      </c>
      <c r="B47" s="116">
        <v>63010814.450000003</v>
      </c>
      <c r="C47" s="116">
        <v>70936562</v>
      </c>
      <c r="D47" s="103">
        <f t="shared" si="0"/>
        <v>1.1257839248576798</v>
      </c>
      <c r="E47" s="116">
        <v>71899958</v>
      </c>
      <c r="F47" s="103">
        <f t="shared" si="1"/>
        <v>1.0135810923568582</v>
      </c>
      <c r="G47" s="115"/>
      <c r="H47" s="103"/>
      <c r="I47" s="116"/>
      <c r="J47" s="103"/>
    </row>
    <row r="48" spans="1:10" x14ac:dyDescent="0.25">
      <c r="A48" s="34" t="s">
        <v>60</v>
      </c>
      <c r="B48" s="116">
        <v>192993.25</v>
      </c>
      <c r="C48" s="116">
        <v>286734</v>
      </c>
      <c r="D48" s="103">
        <f t="shared" si="0"/>
        <v>1.4857203555046614</v>
      </c>
      <c r="E48" s="116">
        <v>195748</v>
      </c>
      <c r="F48" s="103">
        <f t="shared" si="1"/>
        <v>0.68268150969190955</v>
      </c>
      <c r="G48" s="115"/>
      <c r="H48" s="103"/>
      <c r="I48" s="116"/>
      <c r="J48" s="103"/>
    </row>
    <row r="49" spans="1:10" x14ac:dyDescent="0.25">
      <c r="A49" s="34" t="s">
        <v>61</v>
      </c>
      <c r="B49" s="116">
        <v>4598020.3</v>
      </c>
      <c r="C49" s="116">
        <v>4603759</v>
      </c>
      <c r="D49" s="103">
        <f t="shared" si="0"/>
        <v>1.0012480806141721</v>
      </c>
      <c r="E49" s="116">
        <v>10056033</v>
      </c>
      <c r="F49" s="103">
        <f t="shared" si="1"/>
        <v>2.184309169963067</v>
      </c>
      <c r="G49" s="115"/>
      <c r="H49" s="103"/>
      <c r="I49" s="116"/>
      <c r="J49" s="103"/>
    </row>
    <row r="50" spans="1:10" x14ac:dyDescent="0.25">
      <c r="A50" s="32" t="s">
        <v>62</v>
      </c>
      <c r="B50" s="115">
        <v>426430.01</v>
      </c>
      <c r="C50" s="115">
        <v>735400</v>
      </c>
      <c r="D50" s="102">
        <f t="shared" si="0"/>
        <v>1.7245502960732055</v>
      </c>
      <c r="E50" s="115">
        <v>973000</v>
      </c>
      <c r="F50" s="102">
        <f t="shared" si="1"/>
        <v>1.3230894751155833</v>
      </c>
      <c r="G50" s="115">
        <v>771000</v>
      </c>
      <c r="H50" s="102">
        <f t="shared" si="2"/>
        <v>0.79239465570400824</v>
      </c>
      <c r="I50" s="115">
        <v>742000</v>
      </c>
      <c r="J50" s="102">
        <f t="shared" si="3"/>
        <v>0.96238651102464334</v>
      </c>
    </row>
    <row r="51" spans="1:10" x14ac:dyDescent="0.25">
      <c r="A51" s="34" t="s">
        <v>63</v>
      </c>
      <c r="B51" s="116">
        <v>36.07</v>
      </c>
      <c r="C51" s="116">
        <v>240000</v>
      </c>
      <c r="D51" s="103" t="s">
        <v>325</v>
      </c>
      <c r="E51" s="116">
        <v>501000</v>
      </c>
      <c r="F51" s="103">
        <f t="shared" si="1"/>
        <v>2.0874999999999999</v>
      </c>
      <c r="G51" s="115"/>
      <c r="H51" s="103"/>
      <c r="I51" s="116"/>
      <c r="J51" s="103"/>
    </row>
    <row r="52" spans="1:10" x14ac:dyDescent="0.25">
      <c r="A52" s="34" t="s">
        <v>64</v>
      </c>
      <c r="B52" s="116">
        <v>426393.94</v>
      </c>
      <c r="C52" s="116">
        <v>495400</v>
      </c>
      <c r="D52" s="103">
        <f t="shared" si="0"/>
        <v>1.1618363994572718</v>
      </c>
      <c r="E52" s="116">
        <v>472000</v>
      </c>
      <c r="F52" s="103">
        <f t="shared" si="1"/>
        <v>0.95276544206701652</v>
      </c>
      <c r="G52" s="115"/>
      <c r="H52" s="103"/>
      <c r="I52" s="116"/>
      <c r="J52" s="103"/>
    </row>
    <row r="53" spans="1:10" x14ac:dyDescent="0.25">
      <c r="A53" s="32" t="s">
        <v>65</v>
      </c>
      <c r="B53" s="115">
        <v>5335224.79</v>
      </c>
      <c r="C53" s="115">
        <v>8735600</v>
      </c>
      <c r="D53" s="102">
        <f t="shared" si="0"/>
        <v>1.63734431890732</v>
      </c>
      <c r="E53" s="115">
        <v>5891000</v>
      </c>
      <c r="F53" s="102">
        <f t="shared" si="1"/>
        <v>0.67436695819405645</v>
      </c>
      <c r="G53" s="115">
        <v>5911000</v>
      </c>
      <c r="H53" s="102">
        <f t="shared" si="2"/>
        <v>1.0033950093362756</v>
      </c>
      <c r="I53" s="115">
        <v>5961000</v>
      </c>
      <c r="J53" s="102">
        <f t="shared" si="3"/>
        <v>1.008458805616647</v>
      </c>
    </row>
    <row r="54" spans="1:10" x14ac:dyDescent="0.25">
      <c r="A54" s="34" t="s">
        <v>66</v>
      </c>
      <c r="B54" s="116">
        <v>244412</v>
      </c>
      <c r="C54" s="116">
        <v>316000</v>
      </c>
      <c r="D54" s="103">
        <f t="shared" si="0"/>
        <v>1.2928988756689523</v>
      </c>
      <c r="E54" s="116">
        <v>315000</v>
      </c>
      <c r="F54" s="103">
        <f t="shared" si="1"/>
        <v>0.99683544303797467</v>
      </c>
      <c r="G54" s="115"/>
      <c r="H54" s="103"/>
      <c r="I54" s="116"/>
      <c r="J54" s="103"/>
    </row>
    <row r="55" spans="1:10" ht="31.5" x14ac:dyDescent="0.25">
      <c r="A55" s="34" t="s">
        <v>67</v>
      </c>
      <c r="B55" s="116">
        <v>4742056.2699999996</v>
      </c>
      <c r="C55" s="116">
        <v>7854350</v>
      </c>
      <c r="D55" s="103">
        <f t="shared" si="0"/>
        <v>1.6563173342521305</v>
      </c>
      <c r="E55" s="116">
        <v>5576000</v>
      </c>
      <c r="F55" s="103">
        <f t="shared" si="1"/>
        <v>0.70992507336698774</v>
      </c>
      <c r="G55" s="115"/>
      <c r="H55" s="103"/>
      <c r="I55" s="116"/>
      <c r="J55" s="103"/>
    </row>
    <row r="56" spans="1:10" ht="31.5" x14ac:dyDescent="0.25">
      <c r="A56" s="34" t="s">
        <v>68</v>
      </c>
      <c r="B56" s="116">
        <v>348756.52</v>
      </c>
      <c r="C56" s="116">
        <v>565250</v>
      </c>
      <c r="D56" s="103">
        <f t="shared" si="0"/>
        <v>1.6207582298389718</v>
      </c>
      <c r="E56" s="116"/>
      <c r="F56" s="103">
        <f t="shared" si="1"/>
        <v>0</v>
      </c>
      <c r="G56" s="115"/>
      <c r="H56" s="103"/>
      <c r="I56" s="116"/>
      <c r="J56" s="103"/>
    </row>
    <row r="57" spans="1:10" x14ac:dyDescent="0.25">
      <c r="A57" s="32" t="s">
        <v>69</v>
      </c>
      <c r="B57" s="115">
        <v>6060034.6100000003</v>
      </c>
      <c r="C57" s="115">
        <v>5390723</v>
      </c>
      <c r="D57" s="102">
        <f t="shared" si="0"/>
        <v>0.88955317039022652</v>
      </c>
      <c r="E57" s="115">
        <v>5580874</v>
      </c>
      <c r="F57" s="102">
        <f t="shared" si="1"/>
        <v>1.0352737471392983</v>
      </c>
      <c r="G57" s="115">
        <v>5080874</v>
      </c>
      <c r="H57" s="102">
        <f t="shared" si="2"/>
        <v>0.91040829805510748</v>
      </c>
      <c r="I57" s="115">
        <v>5374874</v>
      </c>
      <c r="J57" s="102">
        <f t="shared" si="3"/>
        <v>1.0578640603959082</v>
      </c>
    </row>
    <row r="58" spans="1:10" x14ac:dyDescent="0.25">
      <c r="A58" s="34" t="s">
        <v>70</v>
      </c>
      <c r="B58" s="116">
        <v>2764164.41</v>
      </c>
      <c r="C58" s="116">
        <v>1986350</v>
      </c>
      <c r="D58" s="103">
        <f t="shared" si="0"/>
        <v>0.71860776182991226</v>
      </c>
      <c r="E58" s="116">
        <v>2023550</v>
      </c>
      <c r="F58" s="103">
        <f t="shared" si="1"/>
        <v>1.0187278173534373</v>
      </c>
      <c r="G58" s="115"/>
      <c r="H58" s="103"/>
      <c r="I58" s="116"/>
      <c r="J58" s="103"/>
    </row>
    <row r="59" spans="1:10" x14ac:dyDescent="0.25">
      <c r="A59" s="34" t="s">
        <v>71</v>
      </c>
      <c r="B59" s="116">
        <v>3258605.26</v>
      </c>
      <c r="C59" s="116">
        <v>3374849</v>
      </c>
      <c r="D59" s="103">
        <f t="shared" si="0"/>
        <v>1.0356728510282955</v>
      </c>
      <c r="E59" s="116">
        <v>3557324</v>
      </c>
      <c r="F59" s="103">
        <f t="shared" si="1"/>
        <v>1.0540690857576147</v>
      </c>
      <c r="G59" s="115"/>
      <c r="H59" s="103"/>
      <c r="I59" s="116"/>
      <c r="J59" s="103"/>
    </row>
    <row r="60" spans="1:10" x14ac:dyDescent="0.25">
      <c r="A60" s="34" t="s">
        <v>72</v>
      </c>
      <c r="B60" s="116">
        <v>37264.94</v>
      </c>
      <c r="C60" s="116">
        <v>28474</v>
      </c>
      <c r="D60" s="103">
        <f t="shared" si="0"/>
        <v>0.76409622556751733</v>
      </c>
      <c r="E60" s="116"/>
      <c r="F60" s="103">
        <f t="shared" si="1"/>
        <v>0</v>
      </c>
      <c r="G60" s="115"/>
      <c r="H60" s="103"/>
      <c r="I60" s="116"/>
      <c r="J60" s="103"/>
    </row>
    <row r="61" spans="1:10" x14ac:dyDescent="0.25">
      <c r="A61" s="34" t="s">
        <v>102</v>
      </c>
      <c r="B61" s="116"/>
      <c r="C61" s="116">
        <v>1050</v>
      </c>
      <c r="D61" s="103" t="s">
        <v>325</v>
      </c>
      <c r="E61" s="116"/>
      <c r="F61" s="103">
        <f t="shared" si="1"/>
        <v>0</v>
      </c>
      <c r="G61" s="115"/>
      <c r="H61" s="103"/>
      <c r="I61" s="116"/>
      <c r="J61" s="103"/>
    </row>
    <row r="62" spans="1:10" x14ac:dyDescent="0.25">
      <c r="A62" s="32" t="s">
        <v>109</v>
      </c>
      <c r="B62" s="115">
        <v>31018487.199999999</v>
      </c>
      <c r="C62" s="115">
        <v>29802290</v>
      </c>
      <c r="D62" s="102">
        <f t="shared" si="0"/>
        <v>0.96079121485976271</v>
      </c>
      <c r="E62" s="115">
        <v>34984100</v>
      </c>
      <c r="F62" s="102">
        <f t="shared" si="1"/>
        <v>1.1738728802383978</v>
      </c>
      <c r="G62" s="115">
        <v>35041715</v>
      </c>
      <c r="H62" s="102">
        <f t="shared" si="2"/>
        <v>1.0016468910162044</v>
      </c>
      <c r="I62" s="115">
        <v>34902100</v>
      </c>
      <c r="J62" s="102">
        <f t="shared" si="3"/>
        <v>0.99601574865842035</v>
      </c>
    </row>
    <row r="63" spans="1:10" x14ac:dyDescent="0.25">
      <c r="A63" s="34" t="s">
        <v>74</v>
      </c>
      <c r="B63" s="116">
        <v>31018487.199999999</v>
      </c>
      <c r="C63" s="116">
        <v>29802290</v>
      </c>
      <c r="D63" s="103">
        <f t="shared" si="0"/>
        <v>0.96079121485976271</v>
      </c>
      <c r="E63" s="116">
        <v>34984100</v>
      </c>
      <c r="F63" s="103">
        <f t="shared" si="1"/>
        <v>1.1738728802383978</v>
      </c>
      <c r="G63" s="115"/>
      <c r="H63" s="103"/>
      <c r="I63" s="116"/>
      <c r="J63" s="103"/>
    </row>
    <row r="64" spans="1:10" x14ac:dyDescent="0.25">
      <c r="A64" s="32" t="s">
        <v>75</v>
      </c>
      <c r="B64" s="115">
        <v>7586416.4000000004</v>
      </c>
      <c r="C64" s="115">
        <v>9155350</v>
      </c>
      <c r="D64" s="102">
        <f t="shared" si="0"/>
        <v>1.2068082632532535</v>
      </c>
      <c r="E64" s="115">
        <v>9086100</v>
      </c>
      <c r="F64" s="102">
        <f t="shared" si="1"/>
        <v>0.99243611658756903</v>
      </c>
      <c r="G64" s="115">
        <v>8723700</v>
      </c>
      <c r="H64" s="102">
        <f t="shared" si="2"/>
        <v>0.96011490078251394</v>
      </c>
      <c r="I64" s="115">
        <v>8787200</v>
      </c>
      <c r="J64" s="102">
        <f t="shared" si="3"/>
        <v>1.0072790215160998</v>
      </c>
    </row>
    <row r="65" spans="1:10" x14ac:dyDescent="0.25">
      <c r="A65" s="34" t="s">
        <v>76</v>
      </c>
      <c r="B65" s="116">
        <v>7474416.4000000004</v>
      </c>
      <c r="C65" s="116">
        <v>7815350</v>
      </c>
      <c r="D65" s="103">
        <f t="shared" si="0"/>
        <v>1.0456134073557903</v>
      </c>
      <c r="E65" s="116">
        <v>7786100</v>
      </c>
      <c r="F65" s="103">
        <f t="shared" si="1"/>
        <v>0.9962573653131338</v>
      </c>
      <c r="G65" s="115"/>
      <c r="H65" s="103"/>
      <c r="I65" s="116"/>
      <c r="J65" s="103"/>
    </row>
    <row r="66" spans="1:10" x14ac:dyDescent="0.25">
      <c r="A66" s="34" t="s">
        <v>77</v>
      </c>
      <c r="B66" s="116">
        <v>110000</v>
      </c>
      <c r="C66" s="116">
        <v>340000</v>
      </c>
      <c r="D66" s="103">
        <f t="shared" si="0"/>
        <v>3.0909090909090908</v>
      </c>
      <c r="E66" s="116">
        <v>300000</v>
      </c>
      <c r="F66" s="103">
        <f t="shared" si="1"/>
        <v>0.88235294117647056</v>
      </c>
      <c r="G66" s="115"/>
      <c r="H66" s="103"/>
      <c r="I66" s="116"/>
      <c r="J66" s="103"/>
    </row>
    <row r="67" spans="1:10" x14ac:dyDescent="0.25">
      <c r="A67" s="34" t="s">
        <v>78</v>
      </c>
      <c r="B67" s="116"/>
      <c r="C67" s="116">
        <v>1000000</v>
      </c>
      <c r="D67" s="103" t="s">
        <v>325</v>
      </c>
      <c r="E67" s="116">
        <v>1000000</v>
      </c>
      <c r="F67" s="103">
        <f t="shared" si="1"/>
        <v>1</v>
      </c>
      <c r="G67" s="115"/>
      <c r="H67" s="103"/>
      <c r="I67" s="116"/>
      <c r="J67" s="103"/>
    </row>
    <row r="68" spans="1:10" x14ac:dyDescent="0.25">
      <c r="A68" s="34"/>
      <c r="B68" s="116"/>
      <c r="C68" s="116"/>
      <c r="D68" s="103"/>
      <c r="E68" s="116"/>
      <c r="F68" s="103"/>
      <c r="G68" s="115"/>
      <c r="H68" s="103"/>
      <c r="I68" s="116"/>
      <c r="J68" s="103"/>
    </row>
    <row r="69" spans="1:10" x14ac:dyDescent="0.25">
      <c r="A69" s="30" t="s">
        <v>3</v>
      </c>
      <c r="B69" s="114">
        <v>48048164.119999997</v>
      </c>
      <c r="C69" s="114">
        <v>82905713</v>
      </c>
      <c r="D69" s="101">
        <f t="shared" si="0"/>
        <v>1.7254709835102853</v>
      </c>
      <c r="E69" s="114">
        <v>73939839</v>
      </c>
      <c r="F69" s="101">
        <f t="shared" si="1"/>
        <v>0.89185456978097521</v>
      </c>
      <c r="G69" s="114">
        <v>49605123</v>
      </c>
      <c r="H69" s="101">
        <f t="shared" si="2"/>
        <v>0.67088492037425185</v>
      </c>
      <c r="I69" s="114">
        <v>35957603</v>
      </c>
      <c r="J69" s="101">
        <f t="shared" si="3"/>
        <v>0.72487680355111705</v>
      </c>
    </row>
    <row r="70" spans="1:10" x14ac:dyDescent="0.25">
      <c r="A70" s="32" t="s">
        <v>79</v>
      </c>
      <c r="B70" s="115">
        <v>138419.19</v>
      </c>
      <c r="C70" s="115">
        <v>356300</v>
      </c>
      <c r="D70" s="102">
        <f t="shared" si="0"/>
        <v>2.5740650555750255</v>
      </c>
      <c r="E70" s="115">
        <v>329200</v>
      </c>
      <c r="F70" s="102">
        <f t="shared" si="1"/>
        <v>0.92394049957900648</v>
      </c>
      <c r="G70" s="115">
        <v>129200</v>
      </c>
      <c r="H70" s="102">
        <f t="shared" si="2"/>
        <v>0.39246658566221143</v>
      </c>
      <c r="I70" s="115">
        <v>129200</v>
      </c>
      <c r="J70" s="102">
        <f t="shared" si="3"/>
        <v>1</v>
      </c>
    </row>
    <row r="71" spans="1:10" x14ac:dyDescent="0.25">
      <c r="A71" s="34" t="s">
        <v>336</v>
      </c>
      <c r="B71" s="116"/>
      <c r="C71" s="116">
        <v>200000</v>
      </c>
      <c r="D71" s="103" t="s">
        <v>325</v>
      </c>
      <c r="E71" s="116">
        <v>200000</v>
      </c>
      <c r="F71" s="103">
        <f t="shared" si="1"/>
        <v>1</v>
      </c>
      <c r="G71" s="115"/>
      <c r="H71" s="103"/>
      <c r="I71" s="116"/>
      <c r="J71" s="103"/>
    </row>
    <row r="72" spans="1:10" x14ac:dyDescent="0.25">
      <c r="A72" s="34" t="s">
        <v>80</v>
      </c>
      <c r="B72" s="116">
        <v>138419.19</v>
      </c>
      <c r="C72" s="116">
        <v>156300</v>
      </c>
      <c r="D72" s="103">
        <f t="shared" si="0"/>
        <v>1.1291786926364762</v>
      </c>
      <c r="E72" s="116">
        <v>129200</v>
      </c>
      <c r="F72" s="103">
        <f t="shared" si="1"/>
        <v>0.82661548304542543</v>
      </c>
      <c r="G72" s="115"/>
      <c r="H72" s="103"/>
      <c r="I72" s="116"/>
      <c r="J72" s="103"/>
    </row>
    <row r="73" spans="1:10" x14ac:dyDescent="0.25">
      <c r="A73" s="32" t="s">
        <v>81</v>
      </c>
      <c r="B73" s="115">
        <v>18157535.280000001</v>
      </c>
      <c r="C73" s="115">
        <v>27274222</v>
      </c>
      <c r="D73" s="102">
        <f t="shared" si="0"/>
        <v>1.5020883385005324</v>
      </c>
      <c r="E73" s="115">
        <v>32635704</v>
      </c>
      <c r="F73" s="102">
        <f t="shared" si="1"/>
        <v>1.196576899608722</v>
      </c>
      <c r="G73" s="115">
        <v>26212433</v>
      </c>
      <c r="H73" s="102">
        <f t="shared" si="2"/>
        <v>0.8031827044392853</v>
      </c>
      <c r="I73" s="115">
        <v>22539913</v>
      </c>
      <c r="J73" s="102">
        <f t="shared" si="3"/>
        <v>0.85989396711095079</v>
      </c>
    </row>
    <row r="74" spans="1:10" x14ac:dyDescent="0.25">
      <c r="A74" s="34" t="s">
        <v>82</v>
      </c>
      <c r="B74" s="116"/>
      <c r="C74" s="116">
        <v>6600000</v>
      </c>
      <c r="D74" s="103" t="s">
        <v>325</v>
      </c>
      <c r="E74" s="116">
        <v>4200000</v>
      </c>
      <c r="F74" s="103">
        <f t="shared" si="1"/>
        <v>0.63636363636363635</v>
      </c>
      <c r="G74" s="115"/>
      <c r="H74" s="103"/>
      <c r="I74" s="116"/>
      <c r="J74" s="103"/>
    </row>
    <row r="75" spans="1:10" x14ac:dyDescent="0.25">
      <c r="A75" s="34" t="s">
        <v>83</v>
      </c>
      <c r="B75" s="116">
        <v>15743168.029999999</v>
      </c>
      <c r="C75" s="116">
        <v>17177842</v>
      </c>
      <c r="D75" s="103">
        <f t="shared" si="0"/>
        <v>1.0911299407632633</v>
      </c>
      <c r="E75" s="116">
        <v>24697704</v>
      </c>
      <c r="F75" s="103">
        <f t="shared" si="1"/>
        <v>1.4377652326759089</v>
      </c>
      <c r="G75" s="115"/>
      <c r="H75" s="103"/>
      <c r="I75" s="116"/>
      <c r="J75" s="103"/>
    </row>
    <row r="76" spans="1:10" x14ac:dyDescent="0.25">
      <c r="A76" s="34" t="s">
        <v>84</v>
      </c>
      <c r="B76" s="116">
        <v>2004367.63</v>
      </c>
      <c r="C76" s="116">
        <v>2277380</v>
      </c>
      <c r="D76" s="103">
        <f t="shared" si="0"/>
        <v>1.1362087303315711</v>
      </c>
      <c r="E76" s="116">
        <v>1720000</v>
      </c>
      <c r="F76" s="103">
        <f t="shared" si="1"/>
        <v>0.75525384432988785</v>
      </c>
      <c r="G76" s="115"/>
      <c r="H76" s="103"/>
      <c r="I76" s="116"/>
      <c r="J76" s="103"/>
    </row>
    <row r="77" spans="1:10" x14ac:dyDescent="0.25">
      <c r="A77" s="34" t="s">
        <v>85</v>
      </c>
      <c r="B77" s="116">
        <v>137993.46</v>
      </c>
      <c r="C77" s="116">
        <v>287500</v>
      </c>
      <c r="D77" s="103">
        <f t="shared" ref="D77:D120" si="4">C77/B77</f>
        <v>2.083432069896646</v>
      </c>
      <c r="E77" s="116">
        <v>48000</v>
      </c>
      <c r="F77" s="103">
        <f t="shared" ref="F77:F120" si="5">E77/C77</f>
        <v>0.16695652173913045</v>
      </c>
      <c r="G77" s="115"/>
      <c r="H77" s="103"/>
      <c r="I77" s="116"/>
      <c r="J77" s="103"/>
    </row>
    <row r="78" spans="1:10" x14ac:dyDescent="0.25">
      <c r="A78" s="34" t="s">
        <v>86</v>
      </c>
      <c r="B78" s="116">
        <v>272006.15999999997</v>
      </c>
      <c r="C78" s="116">
        <v>931500</v>
      </c>
      <c r="D78" s="103">
        <f t="shared" si="4"/>
        <v>3.4245547968472483</v>
      </c>
      <c r="E78" s="116">
        <v>970000</v>
      </c>
      <c r="F78" s="103">
        <f t="shared" si="5"/>
        <v>1.0413311862587225</v>
      </c>
      <c r="G78" s="115"/>
      <c r="H78" s="103"/>
      <c r="I78" s="116"/>
      <c r="J78" s="103"/>
    </row>
    <row r="79" spans="1:10" x14ac:dyDescent="0.25">
      <c r="A79" s="32" t="s">
        <v>87</v>
      </c>
      <c r="B79" s="115">
        <v>29752209.649999999</v>
      </c>
      <c r="C79" s="115">
        <v>55275191</v>
      </c>
      <c r="D79" s="102">
        <f t="shared" si="4"/>
        <v>1.8578516234675699</v>
      </c>
      <c r="E79" s="115">
        <v>41974935</v>
      </c>
      <c r="F79" s="102">
        <f t="shared" si="5"/>
        <v>0.75938109377134488</v>
      </c>
      <c r="G79" s="115">
        <v>23263490</v>
      </c>
      <c r="H79" s="102">
        <f t="shared" ref="H79:H120" si="6">G79/E79</f>
        <v>0.55422337163833602</v>
      </c>
      <c r="I79" s="115">
        <v>13288490</v>
      </c>
      <c r="J79" s="102">
        <f t="shared" ref="J79:J120" si="7">I79/G79</f>
        <v>0.57121652856041805</v>
      </c>
    </row>
    <row r="80" spans="1:10" x14ac:dyDescent="0.25">
      <c r="A80" s="34" t="s">
        <v>88</v>
      </c>
      <c r="B80" s="116">
        <v>29727213.52</v>
      </c>
      <c r="C80" s="116">
        <v>55205191</v>
      </c>
      <c r="D80" s="103">
        <f t="shared" si="4"/>
        <v>1.8570590534110714</v>
      </c>
      <c r="E80" s="116">
        <v>41904935</v>
      </c>
      <c r="F80" s="103">
        <f t="shared" si="5"/>
        <v>0.7590759897923367</v>
      </c>
      <c r="G80" s="115"/>
      <c r="H80" s="103"/>
      <c r="I80" s="116"/>
      <c r="J80" s="103"/>
    </row>
    <row r="81" spans="1:10" x14ac:dyDescent="0.25">
      <c r="A81" s="34" t="s">
        <v>89</v>
      </c>
      <c r="B81" s="116">
        <v>24996.13</v>
      </c>
      <c r="C81" s="116">
        <v>70000</v>
      </c>
      <c r="D81" s="103">
        <f t="shared" si="4"/>
        <v>2.8004335071069</v>
      </c>
      <c r="E81" s="116">
        <v>70000</v>
      </c>
      <c r="F81" s="103">
        <f t="shared" si="5"/>
        <v>1</v>
      </c>
      <c r="G81" s="115"/>
      <c r="H81" s="103"/>
      <c r="I81" s="116"/>
      <c r="J81" s="103"/>
    </row>
    <row r="82" spans="1:10" x14ac:dyDescent="0.25">
      <c r="A82" s="34"/>
      <c r="B82" s="116"/>
      <c r="C82" s="116"/>
      <c r="D82" s="103"/>
      <c r="E82" s="116"/>
      <c r="F82" s="103"/>
      <c r="G82" s="115"/>
      <c r="H82" s="103"/>
      <c r="I82" s="116"/>
      <c r="J82" s="103"/>
    </row>
    <row r="83" spans="1:10" x14ac:dyDescent="0.25">
      <c r="A83" s="38" t="s">
        <v>90</v>
      </c>
      <c r="B83" s="118">
        <v>226472144.43000001</v>
      </c>
      <c r="C83" s="118">
        <v>281006988</v>
      </c>
      <c r="D83" s="105">
        <f t="shared" si="4"/>
        <v>1.2408015507039811</v>
      </c>
      <c r="E83" s="118">
        <f>E39+E69</f>
        <v>287325408</v>
      </c>
      <c r="F83" s="105">
        <f t="shared" si="5"/>
        <v>1.0224849212646627</v>
      </c>
      <c r="G83" s="118">
        <v>252588771</v>
      </c>
      <c r="H83" s="105">
        <f t="shared" si="6"/>
        <v>0.87910349717488268</v>
      </c>
      <c r="I83" s="118">
        <v>239164381</v>
      </c>
      <c r="J83" s="105">
        <f t="shared" si="7"/>
        <v>0.94685278388721406</v>
      </c>
    </row>
    <row r="84" spans="1:10" x14ac:dyDescent="0.25">
      <c r="A84" s="32"/>
      <c r="B84" s="108"/>
      <c r="C84" s="108"/>
      <c r="D84" s="95"/>
      <c r="E84" s="108"/>
      <c r="F84" s="95"/>
      <c r="G84" s="108"/>
      <c r="H84" s="95"/>
      <c r="I84" s="108"/>
      <c r="J84" s="95"/>
    </row>
    <row r="85" spans="1:10" x14ac:dyDescent="0.25">
      <c r="A85" s="32"/>
      <c r="B85" s="108"/>
      <c r="C85" s="108"/>
      <c r="D85" s="95"/>
      <c r="E85" s="108"/>
      <c r="F85" s="95"/>
      <c r="G85" s="108"/>
      <c r="H85" s="95"/>
      <c r="I85" s="108"/>
      <c r="J85" s="95"/>
    </row>
    <row r="86" spans="1:10" x14ac:dyDescent="0.25">
      <c r="A86" s="32"/>
      <c r="B86" s="108"/>
      <c r="C86" s="108"/>
      <c r="D86" s="95"/>
      <c r="E86" s="108"/>
      <c r="F86" s="95"/>
      <c r="G86" s="108"/>
      <c r="H86" s="95"/>
      <c r="I86" s="108"/>
      <c r="J86" s="95"/>
    </row>
    <row r="87" spans="1:10" x14ac:dyDescent="0.25">
      <c r="A87" s="32"/>
      <c r="B87" s="108"/>
      <c r="C87" s="108"/>
      <c r="D87" s="95"/>
      <c r="E87" s="108"/>
      <c r="F87" s="95"/>
      <c r="G87" s="108"/>
      <c r="H87" s="95"/>
      <c r="I87" s="108"/>
      <c r="J87" s="95"/>
    </row>
    <row r="88" spans="1:10" x14ac:dyDescent="0.25">
      <c r="A88" s="32"/>
      <c r="B88" s="108"/>
      <c r="C88" s="108"/>
      <c r="D88" s="95"/>
      <c r="E88" s="108"/>
      <c r="F88" s="95"/>
      <c r="G88" s="108"/>
      <c r="H88" s="95"/>
      <c r="I88" s="108"/>
      <c r="J88" s="95"/>
    </row>
    <row r="89" spans="1:10" x14ac:dyDescent="0.25">
      <c r="A89" s="32"/>
      <c r="B89" s="108"/>
      <c r="C89" s="108"/>
      <c r="D89" s="95"/>
      <c r="E89" s="108"/>
      <c r="F89" s="95"/>
      <c r="G89" s="108"/>
      <c r="H89" s="95"/>
      <c r="I89" s="108"/>
      <c r="J89" s="95"/>
    </row>
    <row r="90" spans="1:10" x14ac:dyDescent="0.25">
      <c r="A90" s="32"/>
      <c r="B90" s="108"/>
      <c r="C90" s="108"/>
      <c r="D90" s="95"/>
      <c r="E90" s="108"/>
      <c r="F90" s="95"/>
      <c r="G90" s="108"/>
      <c r="H90" s="95"/>
      <c r="I90" s="108"/>
      <c r="J90" s="95"/>
    </row>
    <row r="91" spans="1:10" x14ac:dyDescent="0.25">
      <c r="A91" s="32"/>
      <c r="B91" s="108"/>
      <c r="C91" s="108"/>
      <c r="D91" s="95"/>
      <c r="E91" s="108"/>
      <c r="F91" s="95"/>
      <c r="G91" s="108"/>
      <c r="H91" s="95"/>
      <c r="I91" s="108"/>
      <c r="J91" s="95"/>
    </row>
    <row r="92" spans="1:10" x14ac:dyDescent="0.25">
      <c r="A92" s="32"/>
      <c r="B92" s="108"/>
      <c r="C92" s="108"/>
      <c r="D92" s="95"/>
      <c r="E92" s="108"/>
      <c r="F92" s="95"/>
      <c r="G92" s="108"/>
      <c r="H92" s="95"/>
      <c r="I92" s="108"/>
      <c r="J92" s="95"/>
    </row>
    <row r="93" spans="1:10" x14ac:dyDescent="0.25">
      <c r="A93" s="32"/>
      <c r="B93" s="108"/>
      <c r="C93" s="108"/>
      <c r="D93" s="95"/>
      <c r="E93" s="108"/>
      <c r="F93" s="95"/>
      <c r="G93" s="108"/>
      <c r="H93" s="95"/>
      <c r="I93" s="108"/>
      <c r="J93" s="95"/>
    </row>
    <row r="94" spans="1:10" x14ac:dyDescent="0.25">
      <c r="A94" s="32"/>
      <c r="B94" s="108"/>
      <c r="C94" s="108"/>
      <c r="D94" s="95"/>
      <c r="E94" s="108"/>
      <c r="F94" s="95"/>
      <c r="G94" s="108"/>
      <c r="H94" s="95"/>
      <c r="I94" s="108"/>
      <c r="J94" s="95"/>
    </row>
    <row r="95" spans="1:10" x14ac:dyDescent="0.25">
      <c r="A95" s="32"/>
      <c r="B95" s="108"/>
      <c r="C95" s="108"/>
      <c r="D95" s="95"/>
      <c r="E95" s="108"/>
      <c r="F95" s="95"/>
      <c r="G95" s="108"/>
      <c r="H95" s="95"/>
      <c r="I95" s="108"/>
      <c r="J95" s="95"/>
    </row>
    <row r="96" spans="1:10" x14ac:dyDescent="0.25">
      <c r="A96" s="32"/>
      <c r="B96" s="108"/>
      <c r="C96" s="108"/>
      <c r="D96" s="95"/>
      <c r="E96" s="108"/>
      <c r="F96" s="95"/>
      <c r="G96" s="108"/>
      <c r="H96" s="95"/>
      <c r="I96" s="108"/>
      <c r="J96" s="95"/>
    </row>
    <row r="97" spans="1:10" x14ac:dyDescent="0.25">
      <c r="A97" s="29" t="s">
        <v>12</v>
      </c>
      <c r="B97" s="110"/>
      <c r="C97" s="110"/>
      <c r="D97" s="97"/>
      <c r="E97" s="110"/>
      <c r="F97" s="97"/>
      <c r="G97" s="110"/>
      <c r="H97" s="97"/>
      <c r="I97" s="111"/>
      <c r="J97" s="97"/>
    </row>
    <row r="98" spans="1:10" x14ac:dyDescent="0.25">
      <c r="A98" s="30" t="s">
        <v>4</v>
      </c>
      <c r="B98" s="107">
        <v>580917.21</v>
      </c>
      <c r="C98" s="107">
        <v>19314141</v>
      </c>
      <c r="D98" s="94">
        <f t="shared" si="4"/>
        <v>33.247665360094949</v>
      </c>
      <c r="E98" s="107">
        <v>15885000</v>
      </c>
      <c r="F98" s="94">
        <f t="shared" si="5"/>
        <v>0.82245438717673236</v>
      </c>
      <c r="G98" s="107">
        <f>G99+G102+G104</f>
        <v>5210000</v>
      </c>
      <c r="H98" s="94">
        <f t="shared" si="6"/>
        <v>0.32798237330815233</v>
      </c>
      <c r="I98" s="107">
        <f>I99+I102+I104</f>
        <v>220000</v>
      </c>
      <c r="J98" s="94">
        <f t="shared" si="7"/>
        <v>4.2226487523992322E-2</v>
      </c>
    </row>
    <row r="99" spans="1:10" x14ac:dyDescent="0.25">
      <c r="A99" s="32" t="s">
        <v>91</v>
      </c>
      <c r="B99" s="108">
        <v>47297.73</v>
      </c>
      <c r="C99" s="108">
        <v>190000</v>
      </c>
      <c r="D99" s="95">
        <f t="shared" si="4"/>
        <v>4.017106106360707</v>
      </c>
      <c r="E99" s="108">
        <v>40000</v>
      </c>
      <c r="F99" s="95">
        <f t="shared" si="5"/>
        <v>0.21052631578947367</v>
      </c>
      <c r="G99" s="108">
        <v>40000</v>
      </c>
      <c r="H99" s="95">
        <f t="shared" si="6"/>
        <v>1</v>
      </c>
      <c r="I99" s="108">
        <v>40000</v>
      </c>
      <c r="J99" s="95">
        <f t="shared" si="7"/>
        <v>1</v>
      </c>
    </row>
    <row r="100" spans="1:10" ht="31.5" x14ac:dyDescent="0.25">
      <c r="A100" s="34" t="s">
        <v>337</v>
      </c>
      <c r="B100" s="112"/>
      <c r="C100" s="40">
        <v>150000</v>
      </c>
      <c r="D100" s="96" t="s">
        <v>325</v>
      </c>
      <c r="E100" s="112"/>
      <c r="F100" s="96">
        <f t="shared" si="5"/>
        <v>0</v>
      </c>
      <c r="G100" s="113"/>
      <c r="H100" s="96"/>
      <c r="I100" s="40"/>
      <c r="J100" s="96"/>
    </row>
    <row r="101" spans="1:10" ht="31.5" x14ac:dyDescent="0.25">
      <c r="A101" s="34" t="s">
        <v>92</v>
      </c>
      <c r="B101" s="40">
        <v>47297.73</v>
      </c>
      <c r="C101" s="40">
        <v>40000</v>
      </c>
      <c r="D101" s="96">
        <f t="shared" si="4"/>
        <v>0.84570654870751716</v>
      </c>
      <c r="E101" s="40">
        <v>40000</v>
      </c>
      <c r="F101" s="96">
        <f t="shared" si="5"/>
        <v>1</v>
      </c>
      <c r="G101" s="113"/>
      <c r="H101" s="96"/>
      <c r="I101" s="40"/>
      <c r="J101" s="96"/>
    </row>
    <row r="102" spans="1:10" x14ac:dyDescent="0.25">
      <c r="A102" s="32" t="s">
        <v>93</v>
      </c>
      <c r="B102" s="108">
        <v>533619.48</v>
      </c>
      <c r="C102" s="108">
        <v>180000</v>
      </c>
      <c r="D102" s="95">
        <f t="shared" si="4"/>
        <v>0.3373190199128413</v>
      </c>
      <c r="E102" s="108">
        <v>165000</v>
      </c>
      <c r="F102" s="95">
        <f t="shared" si="5"/>
        <v>0.91666666666666663</v>
      </c>
      <c r="G102" s="108">
        <v>170000</v>
      </c>
      <c r="H102" s="95">
        <f t="shared" si="6"/>
        <v>1.0303030303030303</v>
      </c>
      <c r="I102" s="108">
        <v>180000</v>
      </c>
      <c r="J102" s="95">
        <f t="shared" si="7"/>
        <v>1.0588235294117647</v>
      </c>
    </row>
    <row r="103" spans="1:10" ht="31.5" x14ac:dyDescent="0.25">
      <c r="A103" s="34" t="s">
        <v>108</v>
      </c>
      <c r="B103" s="40">
        <v>533619.48</v>
      </c>
      <c r="C103" s="40">
        <v>180000</v>
      </c>
      <c r="D103" s="96">
        <f t="shared" si="4"/>
        <v>0.3373190199128413</v>
      </c>
      <c r="E103" s="40">
        <v>165000</v>
      </c>
      <c r="F103" s="96">
        <f t="shared" si="5"/>
        <v>0.91666666666666663</v>
      </c>
      <c r="G103" s="113"/>
      <c r="H103" s="96"/>
      <c r="I103" s="40"/>
      <c r="J103" s="96"/>
    </row>
    <row r="104" spans="1:10" x14ac:dyDescent="0.25">
      <c r="A104" s="32" t="s">
        <v>94</v>
      </c>
      <c r="B104" s="113"/>
      <c r="C104" s="108">
        <v>18944141</v>
      </c>
      <c r="D104" s="95" t="s">
        <v>325</v>
      </c>
      <c r="E104" s="108">
        <v>15680000</v>
      </c>
      <c r="F104" s="95">
        <f t="shared" si="5"/>
        <v>0.82769654216572819</v>
      </c>
      <c r="G104" s="108">
        <v>5000000</v>
      </c>
      <c r="H104" s="95">
        <f t="shared" si="6"/>
        <v>0.31887755102040816</v>
      </c>
      <c r="I104" s="108"/>
      <c r="J104" s="95">
        <f t="shared" si="7"/>
        <v>0</v>
      </c>
    </row>
    <row r="105" spans="1:10" ht="31.5" x14ac:dyDescent="0.25">
      <c r="A105" s="34" t="s">
        <v>103</v>
      </c>
      <c r="B105" s="112"/>
      <c r="C105" s="40">
        <v>11844141</v>
      </c>
      <c r="D105" s="96" t="s">
        <v>325</v>
      </c>
      <c r="E105" s="112"/>
      <c r="F105" s="96">
        <f t="shared" si="5"/>
        <v>0</v>
      </c>
      <c r="G105" s="113"/>
      <c r="H105" s="96"/>
      <c r="I105" s="40"/>
      <c r="J105" s="96"/>
    </row>
    <row r="106" spans="1:10" ht="31.5" x14ac:dyDescent="0.25">
      <c r="A106" s="34" t="s">
        <v>95</v>
      </c>
      <c r="B106" s="112"/>
      <c r="C106" s="40">
        <v>7100000</v>
      </c>
      <c r="D106" s="96" t="s">
        <v>325</v>
      </c>
      <c r="E106" s="40">
        <v>15680000</v>
      </c>
      <c r="F106" s="96">
        <f t="shared" si="5"/>
        <v>2.2084507042253523</v>
      </c>
      <c r="G106" s="113"/>
      <c r="H106" s="96"/>
      <c r="I106" s="40"/>
      <c r="J106" s="96"/>
    </row>
    <row r="107" spans="1:10" x14ac:dyDescent="0.25">
      <c r="A107" s="34"/>
      <c r="B107" s="112"/>
      <c r="C107" s="40"/>
      <c r="D107" s="96"/>
      <c r="E107" s="40"/>
      <c r="F107" s="96"/>
      <c r="G107" s="113"/>
      <c r="H107" s="96"/>
      <c r="I107" s="40"/>
      <c r="J107" s="96"/>
    </row>
    <row r="108" spans="1:10" x14ac:dyDescent="0.25">
      <c r="A108" s="38" t="s">
        <v>96</v>
      </c>
      <c r="B108" s="109">
        <v>580917.21</v>
      </c>
      <c r="C108" s="109">
        <v>19314141</v>
      </c>
      <c r="D108" s="106">
        <f t="shared" si="4"/>
        <v>33.247665360094949</v>
      </c>
      <c r="E108" s="109">
        <v>15885000</v>
      </c>
      <c r="F108" s="106">
        <f t="shared" si="5"/>
        <v>0.82245438717673236</v>
      </c>
      <c r="G108" s="109">
        <f>G99+G102+G104</f>
        <v>5210000</v>
      </c>
      <c r="H108" s="106">
        <f t="shared" si="6"/>
        <v>0.32798237330815233</v>
      </c>
      <c r="I108" s="109">
        <f>I99+I102+I104</f>
        <v>220000</v>
      </c>
      <c r="J108" s="106">
        <f t="shared" si="7"/>
        <v>4.2226487523992322E-2</v>
      </c>
    </row>
    <row r="109" spans="1:10" x14ac:dyDescent="0.25">
      <c r="A109" s="32"/>
      <c r="B109" s="108"/>
      <c r="C109" s="108"/>
      <c r="D109" s="95"/>
      <c r="E109" s="108"/>
      <c r="F109" s="95"/>
      <c r="G109" s="108"/>
      <c r="H109" s="95"/>
      <c r="I109" s="108"/>
      <c r="J109" s="95"/>
    </row>
    <row r="110" spans="1:10" x14ac:dyDescent="0.25">
      <c r="A110" s="32"/>
      <c r="B110" s="108"/>
      <c r="C110" s="108"/>
      <c r="D110" s="95"/>
      <c r="E110" s="108"/>
      <c r="F110" s="95"/>
      <c r="G110" s="108"/>
      <c r="H110" s="95"/>
      <c r="I110" s="108"/>
      <c r="J110" s="95"/>
    </row>
    <row r="111" spans="1:10" x14ac:dyDescent="0.25">
      <c r="A111" s="32"/>
      <c r="B111" s="108"/>
      <c r="C111" s="108"/>
      <c r="D111" s="95"/>
      <c r="E111" s="108"/>
      <c r="F111" s="95"/>
      <c r="G111" s="108"/>
      <c r="H111" s="95"/>
      <c r="I111" s="108"/>
      <c r="J111" s="95"/>
    </row>
    <row r="112" spans="1:10" x14ac:dyDescent="0.25">
      <c r="A112" s="30" t="s">
        <v>5</v>
      </c>
      <c r="B112" s="107">
        <v>2315000</v>
      </c>
      <c r="C112" s="107">
        <v>3690500</v>
      </c>
      <c r="D112" s="94">
        <f t="shared" si="4"/>
        <v>1.5941684665226783</v>
      </c>
      <c r="E112" s="107">
        <v>3260000</v>
      </c>
      <c r="F112" s="94">
        <f t="shared" si="5"/>
        <v>0.8833491396829698</v>
      </c>
      <c r="G112" s="107">
        <v>17885000</v>
      </c>
      <c r="H112" s="94">
        <f t="shared" si="6"/>
        <v>5.4861963190184051</v>
      </c>
      <c r="I112" s="107">
        <v>5985000</v>
      </c>
      <c r="J112" s="94">
        <f t="shared" si="7"/>
        <v>0.33463796477495106</v>
      </c>
    </row>
    <row r="113" spans="1:10" x14ac:dyDescent="0.25">
      <c r="A113" s="32" t="s">
        <v>338</v>
      </c>
      <c r="B113" s="108">
        <v>0</v>
      </c>
      <c r="C113" s="108">
        <v>1000000</v>
      </c>
      <c r="D113" s="95" t="s">
        <v>325</v>
      </c>
      <c r="E113" s="108">
        <v>200000</v>
      </c>
      <c r="F113" s="95">
        <f t="shared" si="5"/>
        <v>0.2</v>
      </c>
      <c r="G113" s="108">
        <v>200000</v>
      </c>
      <c r="H113" s="95">
        <f t="shared" si="6"/>
        <v>1</v>
      </c>
      <c r="I113" s="108">
        <v>200000</v>
      </c>
      <c r="J113" s="95">
        <f t="shared" si="7"/>
        <v>1</v>
      </c>
    </row>
    <row r="114" spans="1:10" ht="31.5" x14ac:dyDescent="0.25">
      <c r="A114" s="34" t="s">
        <v>339</v>
      </c>
      <c r="B114" s="112"/>
      <c r="C114" s="40">
        <v>1000000</v>
      </c>
      <c r="D114" s="96" t="s">
        <v>325</v>
      </c>
      <c r="E114" s="40">
        <v>200000</v>
      </c>
      <c r="F114" s="96">
        <f t="shared" si="5"/>
        <v>0.2</v>
      </c>
      <c r="G114" s="113"/>
      <c r="H114" s="96"/>
      <c r="I114" s="40"/>
      <c r="J114" s="96"/>
    </row>
    <row r="115" spans="1:10" x14ac:dyDescent="0.25">
      <c r="A115" s="32" t="s">
        <v>100</v>
      </c>
      <c r="B115" s="108">
        <v>190000</v>
      </c>
      <c r="C115" s="108">
        <v>1000000</v>
      </c>
      <c r="D115" s="95">
        <f t="shared" si="4"/>
        <v>5.2631578947368425</v>
      </c>
      <c r="E115" s="108">
        <v>2550000</v>
      </c>
      <c r="F115" s="95">
        <f t="shared" si="5"/>
        <v>2.5499999999999998</v>
      </c>
      <c r="G115" s="108">
        <v>12450000</v>
      </c>
      <c r="H115" s="95">
        <f t="shared" si="6"/>
        <v>4.882352941176471</v>
      </c>
      <c r="I115" s="108"/>
      <c r="J115" s="95">
        <f t="shared" si="7"/>
        <v>0</v>
      </c>
    </row>
    <row r="116" spans="1:10" x14ac:dyDescent="0.25">
      <c r="A116" s="34" t="s">
        <v>105</v>
      </c>
      <c r="B116" s="40">
        <v>190000</v>
      </c>
      <c r="C116" s="40">
        <v>1000000</v>
      </c>
      <c r="D116" s="96">
        <f t="shared" si="4"/>
        <v>5.2631578947368425</v>
      </c>
      <c r="E116" s="40">
        <v>2550000</v>
      </c>
      <c r="F116" s="96">
        <f t="shared" si="5"/>
        <v>2.5499999999999998</v>
      </c>
      <c r="G116" s="113"/>
      <c r="H116" s="96"/>
      <c r="I116" s="40"/>
      <c r="J116" s="96"/>
    </row>
    <row r="117" spans="1:10" x14ac:dyDescent="0.25">
      <c r="A117" s="32" t="s">
        <v>97</v>
      </c>
      <c r="B117" s="108">
        <v>2125000</v>
      </c>
      <c r="C117" s="108">
        <v>1690500</v>
      </c>
      <c r="D117" s="95">
        <f t="shared" si="4"/>
        <v>0.79552941176470593</v>
      </c>
      <c r="E117" s="108">
        <v>510000</v>
      </c>
      <c r="F117" s="95">
        <f t="shared" si="5"/>
        <v>0.30168589174800353</v>
      </c>
      <c r="G117" s="108">
        <v>5235000</v>
      </c>
      <c r="H117" s="95">
        <f t="shared" si="6"/>
        <v>10.264705882352942</v>
      </c>
      <c r="I117" s="108">
        <v>5785000</v>
      </c>
      <c r="J117" s="95">
        <f t="shared" si="7"/>
        <v>1.1050620821394461</v>
      </c>
    </row>
    <row r="118" spans="1:10" ht="31.5" x14ac:dyDescent="0.25">
      <c r="A118" s="34" t="s">
        <v>98</v>
      </c>
      <c r="B118" s="40">
        <v>2125000</v>
      </c>
      <c r="C118" s="40">
        <v>1690500</v>
      </c>
      <c r="D118" s="96">
        <f t="shared" si="4"/>
        <v>0.79552941176470593</v>
      </c>
      <c r="E118" s="40">
        <v>510000</v>
      </c>
      <c r="F118" s="96">
        <f t="shared" si="5"/>
        <v>0.30168589174800353</v>
      </c>
      <c r="G118" s="113"/>
      <c r="H118" s="96"/>
      <c r="I118" s="40"/>
      <c r="J118" s="96"/>
    </row>
    <row r="119" spans="1:10" x14ac:dyDescent="0.25">
      <c r="A119" s="34"/>
      <c r="B119" s="40"/>
      <c r="C119" s="40"/>
      <c r="D119" s="96"/>
      <c r="E119" s="40"/>
      <c r="F119" s="96"/>
      <c r="G119" s="113"/>
      <c r="H119" s="96"/>
      <c r="I119" s="40"/>
      <c r="J119" s="96"/>
    </row>
    <row r="120" spans="1:10" x14ac:dyDescent="0.25">
      <c r="A120" s="38" t="s">
        <v>99</v>
      </c>
      <c r="B120" s="109">
        <v>2315000</v>
      </c>
      <c r="C120" s="109">
        <v>3690500</v>
      </c>
      <c r="D120" s="106">
        <f t="shared" si="4"/>
        <v>1.5941684665226783</v>
      </c>
      <c r="E120" s="109">
        <v>3260000</v>
      </c>
      <c r="F120" s="106">
        <f t="shared" si="5"/>
        <v>0.8833491396829698</v>
      </c>
      <c r="G120" s="109">
        <v>17885000</v>
      </c>
      <c r="H120" s="106">
        <f t="shared" si="6"/>
        <v>5.4861963190184051</v>
      </c>
      <c r="I120" s="109">
        <v>5985000</v>
      </c>
      <c r="J120" s="106">
        <f t="shared" si="7"/>
        <v>0.33463796477495106</v>
      </c>
    </row>
  </sheetData>
  <mergeCells count="2">
    <mergeCell ref="A1:J1"/>
    <mergeCell ref="A3:J3"/>
  </mergeCells>
  <pageMargins left="0.19685039370078741" right="0.19685039370078741" top="0.39370078740157483" bottom="0.39370078740157483" header="0.19685039370078741" footer="0.19685039370078741"/>
  <pageSetup paperSize="9" scale="69" firstPageNumber="2" orientation="landscape" useFirstPageNumber="1" r:id="rId1"/>
  <headerFooter>
    <oddFooter>&amp;C&amp;"Times New Roman,Uobičajeno"&amp;10&amp;P</oddFooter>
  </headerFooter>
  <ignoredErrors>
    <ignoredError sqref="B14:C14" formulaRange="1"/>
    <ignoredError sqref="D14:F14" formula="1" formulaRange="1"/>
    <ignoredError sqref="D8:H13 D15:H18 G14:H14 D35:F35 H35 G35 I35:J35 G98:J98 I108 D20:H30 D19 F19:H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1"/>
  <sheetViews>
    <sheetView zoomScaleNormal="100" workbookViewId="0">
      <selection activeCell="B1470" sqref="B1470"/>
    </sheetView>
  </sheetViews>
  <sheetFormatPr defaultRowHeight="15" x14ac:dyDescent="0.25"/>
  <cols>
    <col min="1" max="1" width="93.140625" style="64" customWidth="1"/>
    <col min="2" max="4" width="16.7109375" style="64" bestFit="1" customWidth="1"/>
    <col min="5" max="6" width="9.140625" style="66"/>
    <col min="7" max="7" width="14.5703125" style="66" bestFit="1" customWidth="1"/>
    <col min="8" max="8" width="12.7109375" style="66" bestFit="1" customWidth="1"/>
    <col min="9" max="16384" width="9.140625" style="64"/>
  </cols>
  <sheetData>
    <row r="1" spans="1:8" ht="19.5" x14ac:dyDescent="0.3">
      <c r="A1" s="147" t="s">
        <v>320</v>
      </c>
      <c r="B1" s="147"/>
      <c r="C1" s="147"/>
      <c r="D1" s="147"/>
      <c r="E1" s="65"/>
      <c r="F1" s="65"/>
      <c r="G1" s="65"/>
    </row>
    <row r="2" spans="1:8" ht="6.75" customHeight="1" x14ac:dyDescent="0.25">
      <c r="A2" s="72"/>
      <c r="B2" s="72"/>
      <c r="C2" s="72"/>
      <c r="D2" s="72"/>
    </row>
    <row r="3" spans="1:8" s="5" customFormat="1" ht="16.5" x14ac:dyDescent="0.25">
      <c r="A3" s="148" t="s">
        <v>321</v>
      </c>
      <c r="B3" s="148"/>
      <c r="C3" s="148"/>
      <c r="D3" s="148"/>
      <c r="E3" s="67"/>
      <c r="F3" s="67"/>
      <c r="G3" s="67"/>
      <c r="H3" s="68"/>
    </row>
    <row r="4" spans="1:8" s="5" customFormat="1" ht="7.5" customHeight="1" x14ac:dyDescent="0.25">
      <c r="A4" s="39"/>
      <c r="B4" s="39"/>
      <c r="C4" s="39"/>
      <c r="D4" s="46"/>
      <c r="E4" s="69"/>
      <c r="F4" s="69"/>
      <c r="G4" s="70"/>
      <c r="H4" s="68"/>
    </row>
    <row r="5" spans="1:8" s="5" customFormat="1" ht="35.25" customHeight="1" x14ac:dyDescent="0.25">
      <c r="A5" s="149" t="s">
        <v>365</v>
      </c>
      <c r="B5" s="149"/>
      <c r="C5" s="149"/>
      <c r="D5" s="149"/>
      <c r="E5" s="71"/>
      <c r="F5" s="71"/>
      <c r="G5" s="71"/>
      <c r="H5" s="68"/>
    </row>
    <row r="6" spans="1:8" ht="31.5" x14ac:dyDescent="0.25">
      <c r="A6" s="73" t="s">
        <v>7</v>
      </c>
      <c r="B6" s="73" t="s">
        <v>370</v>
      </c>
      <c r="C6" s="73" t="s">
        <v>322</v>
      </c>
      <c r="D6" s="73" t="s">
        <v>371</v>
      </c>
    </row>
    <row r="7" spans="1:8" s="81" customFormat="1" ht="11.25" x14ac:dyDescent="0.2">
      <c r="A7" s="82">
        <v>1</v>
      </c>
      <c r="B7" s="82">
        <v>2</v>
      </c>
      <c r="C7" s="82">
        <v>3</v>
      </c>
      <c r="D7" s="82">
        <v>4</v>
      </c>
      <c r="E7" s="80"/>
      <c r="F7" s="80"/>
      <c r="G7" s="80"/>
      <c r="H7" s="80"/>
    </row>
    <row r="8" spans="1:8" ht="15.75" x14ac:dyDescent="0.25">
      <c r="A8" s="78" t="s">
        <v>110</v>
      </c>
      <c r="B8" s="79">
        <f>B10+B110+B207+B275+B671+B919+B1060+B1345+B1380+B1451</f>
        <v>290585408</v>
      </c>
      <c r="C8" s="79">
        <f>C10+C110+C207+C275+C671+C919+C1060+C1345+C1380+C1451</f>
        <v>270473771</v>
      </c>
      <c r="D8" s="79">
        <f>D10+D110+D207+D275+D671+D919+D1060+D1345+D1380+D1451</f>
        <v>245149381</v>
      </c>
      <c r="F8" s="137"/>
      <c r="G8" s="137"/>
      <c r="H8" s="137"/>
    </row>
    <row r="9" spans="1:8" ht="6.75" customHeight="1" x14ac:dyDescent="0.25">
      <c r="A9" s="74"/>
      <c r="B9" s="75"/>
      <c r="C9" s="75"/>
      <c r="D9" s="75"/>
    </row>
    <row r="10" spans="1:8" ht="14.25" customHeight="1" x14ac:dyDescent="0.25">
      <c r="A10" s="76" t="s">
        <v>341</v>
      </c>
      <c r="B10" s="77">
        <v>11173178</v>
      </c>
      <c r="C10" s="77">
        <v>5038628</v>
      </c>
      <c r="D10" s="77">
        <v>5261316</v>
      </c>
    </row>
    <row r="11" spans="1:8" s="86" customFormat="1" ht="14.25" customHeight="1" x14ac:dyDescent="0.25">
      <c r="A11" s="32" t="s">
        <v>111</v>
      </c>
      <c r="B11" s="33">
        <v>5280000</v>
      </c>
      <c r="C11" s="33">
        <v>1980000</v>
      </c>
      <c r="D11" s="33">
        <v>2062000</v>
      </c>
      <c r="E11" s="85"/>
      <c r="F11" s="85"/>
      <c r="G11" s="85"/>
      <c r="H11" s="85"/>
    </row>
    <row r="12" spans="1:8" s="139" customFormat="1" ht="14.25" customHeight="1" x14ac:dyDescent="0.25">
      <c r="A12" s="32" t="s">
        <v>113</v>
      </c>
      <c r="B12" s="33">
        <v>1180000</v>
      </c>
      <c r="C12" s="33">
        <v>1380000</v>
      </c>
      <c r="D12" s="33">
        <v>1380000</v>
      </c>
      <c r="E12" s="138"/>
      <c r="F12" s="138"/>
      <c r="G12" s="138"/>
      <c r="H12" s="138"/>
    </row>
    <row r="13" spans="1:8" ht="14.25" customHeight="1" x14ac:dyDescent="0.25">
      <c r="A13" s="30" t="s">
        <v>114</v>
      </c>
      <c r="B13" s="31">
        <v>1180000</v>
      </c>
      <c r="C13" s="31">
        <v>1380000</v>
      </c>
      <c r="D13" s="31">
        <v>1380000</v>
      </c>
    </row>
    <row r="14" spans="1:8" s="124" customFormat="1" ht="14.25" customHeight="1" x14ac:dyDescent="0.25">
      <c r="A14" s="121" t="s">
        <v>112</v>
      </c>
      <c r="B14" s="122">
        <v>1180000</v>
      </c>
      <c r="C14" s="122">
        <v>1380000</v>
      </c>
      <c r="D14" s="122">
        <v>1380000</v>
      </c>
      <c r="E14" s="123"/>
      <c r="F14" s="123"/>
      <c r="G14" s="123"/>
      <c r="H14" s="123"/>
    </row>
    <row r="15" spans="1:8" ht="14.25" customHeight="1" x14ac:dyDescent="0.25">
      <c r="A15" s="135" t="s">
        <v>56</v>
      </c>
      <c r="B15" s="33">
        <v>1180000</v>
      </c>
      <c r="C15" s="33">
        <v>1380000</v>
      </c>
      <c r="D15" s="33">
        <v>1380000</v>
      </c>
    </row>
    <row r="16" spans="1:8" ht="14.25" customHeight="1" x14ac:dyDescent="0.25">
      <c r="A16" s="136" t="s">
        <v>59</v>
      </c>
      <c r="B16" s="35">
        <v>100000</v>
      </c>
      <c r="C16" s="42"/>
      <c r="D16" s="42"/>
    </row>
    <row r="17" spans="1:8" s="84" customFormat="1" ht="14.25" customHeight="1" x14ac:dyDescent="0.25">
      <c r="A17" s="136" t="s">
        <v>61</v>
      </c>
      <c r="B17" s="35">
        <v>1080000</v>
      </c>
      <c r="C17" s="42"/>
      <c r="D17" s="42"/>
      <c r="E17" s="83"/>
      <c r="F17" s="83"/>
      <c r="G17" s="83"/>
      <c r="H17" s="83"/>
    </row>
    <row r="18" spans="1:8" s="84" customFormat="1" ht="4.5" customHeight="1" x14ac:dyDescent="0.25">
      <c r="A18" s="136"/>
      <c r="B18" s="35"/>
      <c r="C18" s="42"/>
      <c r="D18" s="42"/>
      <c r="E18" s="83"/>
      <c r="F18" s="83"/>
      <c r="G18" s="83"/>
      <c r="H18" s="83"/>
    </row>
    <row r="19" spans="1:8" s="141" customFormat="1" ht="14.25" customHeight="1" x14ac:dyDescent="0.25">
      <c r="A19" s="32" t="s">
        <v>115</v>
      </c>
      <c r="B19" s="33">
        <v>4100000</v>
      </c>
      <c r="C19" s="33">
        <v>600000</v>
      </c>
      <c r="D19" s="33">
        <v>682000</v>
      </c>
      <c r="E19" s="140"/>
      <c r="F19" s="140"/>
      <c r="G19" s="140"/>
      <c r="H19" s="140"/>
    </row>
    <row r="20" spans="1:8" s="141" customFormat="1" ht="14.25" customHeight="1" x14ac:dyDescent="0.25">
      <c r="A20" s="30" t="s">
        <v>116</v>
      </c>
      <c r="B20" s="31">
        <v>100000</v>
      </c>
      <c r="C20" s="31">
        <v>100000</v>
      </c>
      <c r="D20" s="31">
        <v>100000</v>
      </c>
      <c r="E20" s="140"/>
      <c r="F20" s="140"/>
      <c r="G20" s="140"/>
      <c r="H20" s="140"/>
    </row>
    <row r="21" spans="1:8" s="127" customFormat="1" ht="14.25" customHeight="1" x14ac:dyDescent="0.25">
      <c r="A21" s="121" t="s">
        <v>112</v>
      </c>
      <c r="B21" s="122">
        <v>100000</v>
      </c>
      <c r="C21" s="122">
        <v>100000</v>
      </c>
      <c r="D21" s="122">
        <v>100000</v>
      </c>
      <c r="E21" s="126"/>
      <c r="F21" s="126"/>
      <c r="G21" s="126"/>
      <c r="H21" s="126"/>
    </row>
    <row r="22" spans="1:8" s="124" customFormat="1" ht="14.25" customHeight="1" x14ac:dyDescent="0.25">
      <c r="A22" s="135" t="s">
        <v>56</v>
      </c>
      <c r="B22" s="33">
        <v>100000</v>
      </c>
      <c r="C22" s="33">
        <v>100000</v>
      </c>
      <c r="D22" s="33">
        <v>100000</v>
      </c>
      <c r="E22" s="123"/>
      <c r="F22" s="123"/>
      <c r="G22" s="123"/>
      <c r="H22" s="123"/>
    </row>
    <row r="23" spans="1:8" ht="14.25" customHeight="1" x14ac:dyDescent="0.25">
      <c r="A23" s="136" t="s">
        <v>61</v>
      </c>
      <c r="B23" s="35">
        <v>100000</v>
      </c>
      <c r="C23" s="42"/>
      <c r="D23" s="42"/>
    </row>
    <row r="24" spans="1:8" ht="14.25" customHeight="1" x14ac:dyDescent="0.25">
      <c r="A24" s="30" t="s">
        <v>117</v>
      </c>
      <c r="B24" s="31">
        <v>150000</v>
      </c>
      <c r="C24" s="31">
        <v>150000</v>
      </c>
      <c r="D24" s="31">
        <v>150000</v>
      </c>
    </row>
    <row r="25" spans="1:8" s="127" customFormat="1" ht="14.25" customHeight="1" x14ac:dyDescent="0.25">
      <c r="A25" s="121" t="s">
        <v>112</v>
      </c>
      <c r="B25" s="122">
        <v>150000</v>
      </c>
      <c r="C25" s="122">
        <v>150000</v>
      </c>
      <c r="D25" s="122">
        <v>150000</v>
      </c>
      <c r="E25" s="126"/>
      <c r="F25" s="126"/>
      <c r="G25" s="126"/>
      <c r="H25" s="126"/>
    </row>
    <row r="26" spans="1:8" s="127" customFormat="1" ht="14.25" customHeight="1" x14ac:dyDescent="0.25">
      <c r="A26" s="135" t="s">
        <v>56</v>
      </c>
      <c r="B26" s="33">
        <v>135000</v>
      </c>
      <c r="C26" s="33">
        <v>135000</v>
      </c>
      <c r="D26" s="33">
        <v>135000</v>
      </c>
      <c r="E26" s="126"/>
      <c r="F26" s="126"/>
      <c r="G26" s="126"/>
      <c r="H26" s="126"/>
    </row>
    <row r="27" spans="1:8" ht="14.25" customHeight="1" x14ac:dyDescent="0.25">
      <c r="A27" s="136" t="s">
        <v>59</v>
      </c>
      <c r="B27" s="35">
        <v>85000</v>
      </c>
      <c r="C27" s="42"/>
      <c r="D27" s="42"/>
    </row>
    <row r="28" spans="1:8" s="84" customFormat="1" ht="14.25" customHeight="1" x14ac:dyDescent="0.25">
      <c r="A28" s="136" t="s">
        <v>61</v>
      </c>
      <c r="B28" s="35">
        <v>50000</v>
      </c>
      <c r="C28" s="42"/>
      <c r="D28" s="42"/>
      <c r="E28" s="83"/>
      <c r="F28" s="83"/>
      <c r="G28" s="83"/>
      <c r="H28" s="83"/>
    </row>
    <row r="29" spans="1:8" s="84" customFormat="1" ht="14.25" customHeight="1" x14ac:dyDescent="0.25">
      <c r="A29" s="135" t="s">
        <v>73</v>
      </c>
      <c r="B29" s="33">
        <v>15000</v>
      </c>
      <c r="C29" s="33">
        <v>15000</v>
      </c>
      <c r="D29" s="33">
        <v>15000</v>
      </c>
      <c r="E29" s="83"/>
      <c r="F29" s="83"/>
      <c r="G29" s="83"/>
      <c r="H29" s="83"/>
    </row>
    <row r="30" spans="1:8" ht="14.25" customHeight="1" x14ac:dyDescent="0.25">
      <c r="A30" s="136" t="s">
        <v>74</v>
      </c>
      <c r="B30" s="35">
        <v>15000</v>
      </c>
      <c r="C30" s="42"/>
      <c r="D30" s="42"/>
    </row>
    <row r="31" spans="1:8" s="84" customFormat="1" ht="14.25" customHeight="1" x14ac:dyDescent="0.25">
      <c r="A31" s="30" t="s">
        <v>118</v>
      </c>
      <c r="B31" s="31">
        <v>350000</v>
      </c>
      <c r="C31" s="31">
        <v>350000</v>
      </c>
      <c r="D31" s="31">
        <v>350000</v>
      </c>
      <c r="E31" s="83"/>
      <c r="F31" s="83"/>
      <c r="G31" s="83"/>
      <c r="H31" s="83"/>
    </row>
    <row r="32" spans="1:8" s="127" customFormat="1" ht="14.25" customHeight="1" x14ac:dyDescent="0.25">
      <c r="A32" s="121" t="s">
        <v>112</v>
      </c>
      <c r="B32" s="122">
        <v>350000</v>
      </c>
      <c r="C32" s="122">
        <v>350000</v>
      </c>
      <c r="D32" s="122">
        <v>350000</v>
      </c>
      <c r="E32" s="126"/>
      <c r="F32" s="126"/>
      <c r="G32" s="126"/>
      <c r="H32" s="126"/>
    </row>
    <row r="33" spans="1:8" s="127" customFormat="1" ht="14.25" customHeight="1" x14ac:dyDescent="0.25">
      <c r="A33" s="135" t="s">
        <v>75</v>
      </c>
      <c r="B33" s="33">
        <v>350000</v>
      </c>
      <c r="C33" s="33">
        <v>350000</v>
      </c>
      <c r="D33" s="33">
        <v>350000</v>
      </c>
      <c r="E33" s="126"/>
      <c r="F33" s="126"/>
      <c r="G33" s="126"/>
      <c r="H33" s="126"/>
    </row>
    <row r="34" spans="1:8" s="84" customFormat="1" ht="14.25" customHeight="1" x14ac:dyDescent="0.25">
      <c r="A34" s="136" t="s">
        <v>76</v>
      </c>
      <c r="B34" s="35">
        <v>350000</v>
      </c>
      <c r="C34" s="42"/>
      <c r="D34" s="42"/>
      <c r="E34" s="83"/>
      <c r="F34" s="83"/>
      <c r="G34" s="83"/>
      <c r="H34" s="83"/>
    </row>
    <row r="35" spans="1:8" ht="14.25" customHeight="1" x14ac:dyDescent="0.25">
      <c r="A35" s="30" t="s">
        <v>119</v>
      </c>
      <c r="B35" s="31">
        <v>3500000</v>
      </c>
      <c r="C35" s="142"/>
      <c r="D35" s="142"/>
    </row>
    <row r="36" spans="1:8" s="127" customFormat="1" ht="14.25" customHeight="1" x14ac:dyDescent="0.25">
      <c r="A36" s="121" t="s">
        <v>112</v>
      </c>
      <c r="B36" s="122">
        <v>3500000</v>
      </c>
      <c r="C36" s="128"/>
      <c r="D36" s="128"/>
      <c r="E36" s="126"/>
      <c r="F36" s="126"/>
      <c r="G36" s="126"/>
      <c r="H36" s="126"/>
    </row>
    <row r="37" spans="1:8" s="127" customFormat="1" ht="14.25" customHeight="1" x14ac:dyDescent="0.25">
      <c r="A37" s="135" t="s">
        <v>56</v>
      </c>
      <c r="B37" s="33">
        <v>3150000</v>
      </c>
      <c r="C37" s="143"/>
      <c r="D37" s="143"/>
      <c r="E37" s="126"/>
      <c r="F37" s="126"/>
      <c r="G37" s="126"/>
      <c r="H37" s="126"/>
    </row>
    <row r="38" spans="1:8" s="86" customFormat="1" ht="14.25" customHeight="1" x14ac:dyDescent="0.25">
      <c r="A38" s="136" t="s">
        <v>58</v>
      </c>
      <c r="B38" s="35">
        <v>190000</v>
      </c>
      <c r="C38" s="42"/>
      <c r="D38" s="42"/>
      <c r="E38" s="85"/>
      <c r="F38" s="85"/>
      <c r="G38" s="85"/>
      <c r="H38" s="85"/>
    </row>
    <row r="39" spans="1:8" s="86" customFormat="1" ht="14.25" customHeight="1" x14ac:dyDescent="0.25">
      <c r="A39" s="136" t="s">
        <v>59</v>
      </c>
      <c r="B39" s="35">
        <v>100000</v>
      </c>
      <c r="C39" s="42"/>
      <c r="D39" s="42"/>
      <c r="E39" s="85"/>
      <c r="F39" s="85"/>
      <c r="G39" s="85"/>
      <c r="H39" s="85"/>
    </row>
    <row r="40" spans="1:8" s="66" customFormat="1" ht="14.25" customHeight="1" x14ac:dyDescent="0.25">
      <c r="A40" s="136" t="s">
        <v>61</v>
      </c>
      <c r="B40" s="35">
        <v>2860000</v>
      </c>
      <c r="C40" s="42"/>
      <c r="D40" s="42"/>
    </row>
    <row r="41" spans="1:8" ht="14.25" customHeight="1" x14ac:dyDescent="0.25">
      <c r="A41" s="135" t="s">
        <v>75</v>
      </c>
      <c r="B41" s="33">
        <v>350000</v>
      </c>
      <c r="C41" s="143"/>
      <c r="D41" s="143"/>
    </row>
    <row r="42" spans="1:8" s="86" customFormat="1" ht="14.25" customHeight="1" x14ac:dyDescent="0.25">
      <c r="A42" s="136" t="s">
        <v>76</v>
      </c>
      <c r="B42" s="35">
        <v>350000</v>
      </c>
      <c r="C42" s="42"/>
      <c r="D42" s="42"/>
      <c r="E42" s="85"/>
      <c r="F42" s="85"/>
      <c r="G42" s="85"/>
      <c r="H42" s="85"/>
    </row>
    <row r="43" spans="1:8" ht="14.25" customHeight="1" x14ac:dyDescent="0.25">
      <c r="A43" s="30" t="s">
        <v>342</v>
      </c>
      <c r="B43" s="142"/>
      <c r="C43" s="142"/>
      <c r="D43" s="31">
        <v>82000</v>
      </c>
    </row>
    <row r="44" spans="1:8" s="127" customFormat="1" ht="14.25" customHeight="1" x14ac:dyDescent="0.25">
      <c r="A44" s="121" t="s">
        <v>112</v>
      </c>
      <c r="B44" s="128"/>
      <c r="C44" s="128"/>
      <c r="D44" s="122">
        <v>82000</v>
      </c>
      <c r="E44" s="126"/>
      <c r="F44" s="126"/>
      <c r="G44" s="126"/>
      <c r="H44" s="126"/>
    </row>
    <row r="45" spans="1:8" s="127" customFormat="1" ht="14.25" customHeight="1" x14ac:dyDescent="0.25">
      <c r="A45" s="135" t="s">
        <v>56</v>
      </c>
      <c r="B45" s="143"/>
      <c r="C45" s="143"/>
      <c r="D45" s="33">
        <v>76500</v>
      </c>
      <c r="E45" s="126"/>
      <c r="F45" s="126"/>
      <c r="G45" s="126"/>
      <c r="H45" s="126"/>
    </row>
    <row r="46" spans="1:8" ht="14.25" customHeight="1" x14ac:dyDescent="0.25">
      <c r="A46" s="135" t="s">
        <v>69</v>
      </c>
      <c r="B46" s="143"/>
      <c r="C46" s="143"/>
      <c r="D46" s="33">
        <v>4000</v>
      </c>
    </row>
    <row r="47" spans="1:8" ht="14.25" customHeight="1" x14ac:dyDescent="0.25">
      <c r="A47" s="135" t="s">
        <v>75</v>
      </c>
      <c r="B47" s="143"/>
      <c r="C47" s="143"/>
      <c r="D47" s="33">
        <v>1500</v>
      </c>
    </row>
    <row r="48" spans="1:8" ht="21" customHeight="1" x14ac:dyDescent="0.25">
      <c r="A48" s="135"/>
      <c r="B48" s="143"/>
      <c r="C48" s="143"/>
      <c r="D48" s="33"/>
    </row>
    <row r="49" spans="1:8" ht="18" customHeight="1" x14ac:dyDescent="0.25">
      <c r="A49" s="32" t="s">
        <v>120</v>
      </c>
      <c r="B49" s="33">
        <v>5893178</v>
      </c>
      <c r="C49" s="33">
        <v>3058628</v>
      </c>
      <c r="D49" s="33">
        <v>3199316</v>
      </c>
    </row>
    <row r="50" spans="1:8" s="141" customFormat="1" ht="20.25" customHeight="1" x14ac:dyDescent="0.25">
      <c r="A50" s="32" t="s">
        <v>121</v>
      </c>
      <c r="B50" s="33">
        <v>5893178</v>
      </c>
      <c r="C50" s="33">
        <v>3058628</v>
      </c>
      <c r="D50" s="33">
        <v>3199316</v>
      </c>
      <c r="E50" s="140"/>
      <c r="F50" s="140"/>
      <c r="G50" s="140"/>
      <c r="H50" s="140"/>
    </row>
    <row r="51" spans="1:8" ht="14.25" customHeight="1" x14ac:dyDescent="0.25">
      <c r="A51" s="30" t="s">
        <v>122</v>
      </c>
      <c r="B51" s="31">
        <v>1292678</v>
      </c>
      <c r="C51" s="31">
        <v>1438256</v>
      </c>
      <c r="D51" s="31">
        <v>1491994</v>
      </c>
    </row>
    <row r="52" spans="1:8" s="127" customFormat="1" ht="14.25" customHeight="1" x14ac:dyDescent="0.25">
      <c r="A52" s="121" t="s">
        <v>112</v>
      </c>
      <c r="B52" s="122">
        <v>1292678</v>
      </c>
      <c r="C52" s="122">
        <v>1438256</v>
      </c>
      <c r="D52" s="122">
        <v>1491994</v>
      </c>
      <c r="E52" s="126"/>
      <c r="F52" s="126"/>
      <c r="G52" s="126"/>
      <c r="H52" s="126"/>
    </row>
    <row r="53" spans="1:8" s="141" customFormat="1" ht="14.25" customHeight="1" x14ac:dyDescent="0.25">
      <c r="A53" s="135" t="s">
        <v>52</v>
      </c>
      <c r="B53" s="33">
        <v>659178</v>
      </c>
      <c r="C53" s="33">
        <v>1074756</v>
      </c>
      <c r="D53" s="33">
        <v>1128494</v>
      </c>
      <c r="E53" s="140"/>
      <c r="F53" s="140"/>
      <c r="G53" s="140"/>
      <c r="H53" s="140"/>
    </row>
    <row r="54" spans="1:8" ht="14.25" customHeight="1" x14ac:dyDescent="0.25">
      <c r="A54" s="136" t="s">
        <v>53</v>
      </c>
      <c r="B54" s="35">
        <v>565818</v>
      </c>
      <c r="C54" s="42"/>
      <c r="D54" s="42"/>
    </row>
    <row r="55" spans="1:8" s="127" customFormat="1" ht="14.25" customHeight="1" x14ac:dyDescent="0.25">
      <c r="A55" s="136" t="s">
        <v>55</v>
      </c>
      <c r="B55" s="35">
        <v>93360</v>
      </c>
      <c r="C55" s="42"/>
      <c r="D55" s="42"/>
      <c r="E55" s="126"/>
      <c r="F55" s="126"/>
      <c r="G55" s="126"/>
      <c r="H55" s="126"/>
    </row>
    <row r="56" spans="1:8" s="127" customFormat="1" ht="14.25" customHeight="1" x14ac:dyDescent="0.25">
      <c r="A56" s="135" t="s">
        <v>56</v>
      </c>
      <c r="B56" s="33">
        <v>633500</v>
      </c>
      <c r="C56" s="33">
        <v>363500</v>
      </c>
      <c r="D56" s="33">
        <v>363500</v>
      </c>
      <c r="E56" s="126"/>
      <c r="F56" s="126"/>
      <c r="G56" s="126"/>
      <c r="H56" s="126"/>
    </row>
    <row r="57" spans="1:8" ht="14.25" customHeight="1" x14ac:dyDescent="0.25">
      <c r="A57" s="136" t="s">
        <v>57</v>
      </c>
      <c r="B57" s="35">
        <v>223500</v>
      </c>
      <c r="C57" s="42"/>
      <c r="D57" s="42"/>
    </row>
    <row r="58" spans="1:8" ht="14.25" customHeight="1" x14ac:dyDescent="0.25">
      <c r="A58" s="136" t="s">
        <v>59</v>
      </c>
      <c r="B58" s="35">
        <v>105000</v>
      </c>
      <c r="C58" s="42"/>
      <c r="D58" s="42"/>
    </row>
    <row r="59" spans="1:8" ht="14.25" customHeight="1" x14ac:dyDescent="0.25">
      <c r="A59" s="136" t="s">
        <v>60</v>
      </c>
      <c r="B59" s="35">
        <v>5000</v>
      </c>
      <c r="C59" s="42"/>
      <c r="D59" s="42"/>
    </row>
    <row r="60" spans="1:8" ht="14.25" customHeight="1" x14ac:dyDescent="0.25">
      <c r="A60" s="136" t="s">
        <v>61</v>
      </c>
      <c r="B60" s="35">
        <v>300000</v>
      </c>
      <c r="C60" s="42"/>
      <c r="D60" s="42"/>
    </row>
    <row r="61" spans="1:8" ht="14.25" customHeight="1" x14ac:dyDescent="0.25">
      <c r="A61" s="30" t="s">
        <v>123</v>
      </c>
      <c r="B61" s="31">
        <v>50000</v>
      </c>
      <c r="C61" s="31">
        <v>50000</v>
      </c>
      <c r="D61" s="31">
        <v>50000</v>
      </c>
    </row>
    <row r="62" spans="1:8" s="127" customFormat="1" ht="14.25" customHeight="1" x14ac:dyDescent="0.25">
      <c r="A62" s="121" t="s">
        <v>112</v>
      </c>
      <c r="B62" s="122">
        <v>50000</v>
      </c>
      <c r="C62" s="122">
        <v>50000</v>
      </c>
      <c r="D62" s="122">
        <v>50000</v>
      </c>
      <c r="E62" s="126"/>
      <c r="F62" s="126"/>
      <c r="G62" s="126"/>
      <c r="H62" s="126"/>
    </row>
    <row r="63" spans="1:8" ht="14.25" customHeight="1" x14ac:dyDescent="0.25">
      <c r="A63" s="135" t="s">
        <v>75</v>
      </c>
      <c r="B63" s="33">
        <v>50000</v>
      </c>
      <c r="C63" s="33">
        <v>50000</v>
      </c>
      <c r="D63" s="33">
        <v>50000</v>
      </c>
    </row>
    <row r="64" spans="1:8" ht="14.25" customHeight="1" x14ac:dyDescent="0.25">
      <c r="A64" s="136" t="s">
        <v>76</v>
      </c>
      <c r="B64" s="35">
        <v>50000</v>
      </c>
      <c r="C64" s="42"/>
      <c r="D64" s="42"/>
    </row>
    <row r="65" spans="1:8" s="127" customFormat="1" ht="14.25" customHeight="1" x14ac:dyDescent="0.25">
      <c r="A65" s="30" t="s">
        <v>124</v>
      </c>
      <c r="B65" s="31">
        <v>100000</v>
      </c>
      <c r="C65" s="31">
        <v>100000</v>
      </c>
      <c r="D65" s="31">
        <v>100000</v>
      </c>
      <c r="E65" s="126"/>
      <c r="F65" s="126"/>
      <c r="G65" s="126"/>
      <c r="H65" s="126"/>
    </row>
    <row r="66" spans="1:8" s="127" customFormat="1" ht="14.25" customHeight="1" x14ac:dyDescent="0.25">
      <c r="A66" s="121" t="s">
        <v>112</v>
      </c>
      <c r="B66" s="122">
        <v>100000</v>
      </c>
      <c r="C66" s="122">
        <v>100000</v>
      </c>
      <c r="D66" s="122">
        <v>100000</v>
      </c>
      <c r="E66" s="126"/>
      <c r="F66" s="126"/>
      <c r="G66" s="126"/>
      <c r="H66" s="126"/>
    </row>
    <row r="67" spans="1:8" ht="14.25" customHeight="1" x14ac:dyDescent="0.25">
      <c r="A67" s="135" t="s">
        <v>75</v>
      </c>
      <c r="B67" s="33">
        <v>100000</v>
      </c>
      <c r="C67" s="33">
        <v>100000</v>
      </c>
      <c r="D67" s="33">
        <v>100000</v>
      </c>
    </row>
    <row r="68" spans="1:8" ht="14.25" customHeight="1" x14ac:dyDescent="0.25">
      <c r="A68" s="136" t="s">
        <v>76</v>
      </c>
      <c r="B68" s="35">
        <v>100000</v>
      </c>
      <c r="C68" s="42"/>
      <c r="D68" s="42"/>
    </row>
    <row r="69" spans="1:8" s="127" customFormat="1" ht="14.25" customHeight="1" x14ac:dyDescent="0.25">
      <c r="A69" s="30" t="s">
        <v>125</v>
      </c>
      <c r="B69" s="31">
        <v>1000000</v>
      </c>
      <c r="C69" s="31">
        <v>1000000</v>
      </c>
      <c r="D69" s="31">
        <v>1000000</v>
      </c>
      <c r="E69" s="126"/>
      <c r="F69" s="126"/>
      <c r="G69" s="126"/>
      <c r="H69" s="126"/>
    </row>
    <row r="70" spans="1:8" s="127" customFormat="1" ht="14.25" customHeight="1" x14ac:dyDescent="0.25">
      <c r="A70" s="121" t="s">
        <v>112</v>
      </c>
      <c r="B70" s="122">
        <v>1000000</v>
      </c>
      <c r="C70" s="122">
        <v>1000000</v>
      </c>
      <c r="D70" s="122">
        <v>1000000</v>
      </c>
      <c r="E70" s="126"/>
      <c r="F70" s="126"/>
      <c r="G70" s="126"/>
      <c r="H70" s="126"/>
    </row>
    <row r="71" spans="1:8" ht="14.25" customHeight="1" x14ac:dyDescent="0.25">
      <c r="A71" s="135" t="s">
        <v>75</v>
      </c>
      <c r="B71" s="33">
        <v>1000000</v>
      </c>
      <c r="C71" s="33">
        <v>1000000</v>
      </c>
      <c r="D71" s="33">
        <v>1000000</v>
      </c>
    </row>
    <row r="72" spans="1:8" ht="14.25" customHeight="1" x14ac:dyDescent="0.25">
      <c r="A72" s="136" t="s">
        <v>78</v>
      </c>
      <c r="B72" s="35">
        <v>1000000</v>
      </c>
      <c r="C72" s="42"/>
      <c r="D72" s="42"/>
    </row>
    <row r="73" spans="1:8" s="127" customFormat="1" ht="13.5" customHeight="1" x14ac:dyDescent="0.25">
      <c r="A73" s="30" t="s">
        <v>126</v>
      </c>
      <c r="B73" s="31">
        <v>30000</v>
      </c>
      <c r="C73" s="31">
        <v>30000</v>
      </c>
      <c r="D73" s="31">
        <v>30000</v>
      </c>
      <c r="E73" s="126"/>
      <c r="F73" s="126"/>
      <c r="G73" s="126"/>
      <c r="H73" s="126"/>
    </row>
    <row r="74" spans="1:8" s="127" customFormat="1" ht="13.5" customHeight="1" x14ac:dyDescent="0.25">
      <c r="A74" s="121" t="s">
        <v>112</v>
      </c>
      <c r="B74" s="122">
        <v>30000</v>
      </c>
      <c r="C74" s="122">
        <v>30000</v>
      </c>
      <c r="D74" s="122">
        <v>30000</v>
      </c>
      <c r="E74" s="126"/>
      <c r="F74" s="126"/>
      <c r="G74" s="126"/>
      <c r="H74" s="126"/>
    </row>
    <row r="75" spans="1:8" ht="13.5" customHeight="1" x14ac:dyDescent="0.25">
      <c r="A75" s="135" t="s">
        <v>75</v>
      </c>
      <c r="B75" s="33">
        <v>30000</v>
      </c>
      <c r="C75" s="33">
        <v>30000</v>
      </c>
      <c r="D75" s="33">
        <v>30000</v>
      </c>
    </row>
    <row r="76" spans="1:8" ht="13.5" customHeight="1" x14ac:dyDescent="0.25">
      <c r="A76" s="136" t="s">
        <v>76</v>
      </c>
      <c r="B76" s="35">
        <v>30000</v>
      </c>
      <c r="C76" s="42"/>
      <c r="D76" s="42"/>
    </row>
    <row r="77" spans="1:8" s="127" customFormat="1" ht="13.5" customHeight="1" x14ac:dyDescent="0.25">
      <c r="A77" s="30" t="s">
        <v>127</v>
      </c>
      <c r="B77" s="31">
        <v>15000</v>
      </c>
      <c r="C77" s="31">
        <v>15000</v>
      </c>
      <c r="D77" s="31">
        <v>15000</v>
      </c>
      <c r="E77" s="126"/>
      <c r="F77" s="126"/>
      <c r="G77" s="126"/>
      <c r="H77" s="126"/>
    </row>
    <row r="78" spans="1:8" s="127" customFormat="1" ht="13.5" customHeight="1" x14ac:dyDescent="0.25">
      <c r="A78" s="121" t="s">
        <v>112</v>
      </c>
      <c r="B78" s="122">
        <v>15000</v>
      </c>
      <c r="C78" s="122">
        <v>15000</v>
      </c>
      <c r="D78" s="122">
        <v>15000</v>
      </c>
      <c r="E78" s="126"/>
      <c r="F78" s="126"/>
      <c r="G78" s="126"/>
      <c r="H78" s="126"/>
    </row>
    <row r="79" spans="1:8" ht="13.5" customHeight="1" x14ac:dyDescent="0.25">
      <c r="A79" s="135" t="s">
        <v>75</v>
      </c>
      <c r="B79" s="33">
        <v>15000</v>
      </c>
      <c r="C79" s="33">
        <v>15000</v>
      </c>
      <c r="D79" s="33">
        <v>15000</v>
      </c>
    </row>
    <row r="80" spans="1:8" ht="13.5" customHeight="1" x14ac:dyDescent="0.25">
      <c r="A80" s="136" t="s">
        <v>76</v>
      </c>
      <c r="B80" s="35">
        <v>15000</v>
      </c>
      <c r="C80" s="42"/>
      <c r="D80" s="42"/>
    </row>
    <row r="81" spans="1:8" s="127" customFormat="1" ht="13.5" customHeight="1" x14ac:dyDescent="0.25">
      <c r="A81" s="30" t="s">
        <v>128</v>
      </c>
      <c r="B81" s="31">
        <v>500</v>
      </c>
      <c r="C81" s="31">
        <v>500</v>
      </c>
      <c r="D81" s="31">
        <v>500</v>
      </c>
      <c r="E81" s="126"/>
      <c r="F81" s="126"/>
      <c r="G81" s="126"/>
      <c r="H81" s="126"/>
    </row>
    <row r="82" spans="1:8" s="127" customFormat="1" ht="13.5" customHeight="1" x14ac:dyDescent="0.25">
      <c r="A82" s="121" t="s">
        <v>112</v>
      </c>
      <c r="B82" s="122">
        <v>500</v>
      </c>
      <c r="C82" s="122">
        <v>500</v>
      </c>
      <c r="D82" s="122">
        <v>500</v>
      </c>
      <c r="E82" s="126"/>
      <c r="F82" s="126"/>
      <c r="G82" s="126"/>
      <c r="H82" s="126"/>
    </row>
    <row r="83" spans="1:8" ht="13.5" customHeight="1" x14ac:dyDescent="0.25">
      <c r="A83" s="135" t="s">
        <v>56</v>
      </c>
      <c r="B83" s="33">
        <v>500</v>
      </c>
      <c r="C83" s="33">
        <v>500</v>
      </c>
      <c r="D83" s="33">
        <v>500</v>
      </c>
    </row>
    <row r="84" spans="1:8" ht="13.5" customHeight="1" x14ac:dyDescent="0.25">
      <c r="A84" s="136" t="s">
        <v>61</v>
      </c>
      <c r="B84" s="35">
        <v>500</v>
      </c>
      <c r="C84" s="42"/>
      <c r="D84" s="42"/>
    </row>
    <row r="85" spans="1:8" s="127" customFormat="1" ht="13.5" customHeight="1" x14ac:dyDescent="0.25">
      <c r="A85" s="30" t="s">
        <v>129</v>
      </c>
      <c r="B85" s="31">
        <v>200000</v>
      </c>
      <c r="C85" s="31">
        <v>200000</v>
      </c>
      <c r="D85" s="31">
        <v>200000</v>
      </c>
      <c r="E85" s="126"/>
      <c r="F85" s="126"/>
      <c r="G85" s="126"/>
      <c r="H85" s="126"/>
    </row>
    <row r="86" spans="1:8" s="127" customFormat="1" ht="13.5" customHeight="1" x14ac:dyDescent="0.25">
      <c r="A86" s="121" t="s">
        <v>112</v>
      </c>
      <c r="B86" s="122">
        <v>200000</v>
      </c>
      <c r="C86" s="122">
        <v>200000</v>
      </c>
      <c r="D86" s="122">
        <v>200000</v>
      </c>
      <c r="E86" s="126"/>
      <c r="F86" s="126"/>
      <c r="G86" s="126"/>
      <c r="H86" s="126"/>
    </row>
    <row r="87" spans="1:8" ht="13.5" customHeight="1" x14ac:dyDescent="0.25">
      <c r="A87" s="135" t="s">
        <v>73</v>
      </c>
      <c r="B87" s="33">
        <v>70000</v>
      </c>
      <c r="C87" s="33">
        <v>70000</v>
      </c>
      <c r="D87" s="33">
        <v>70000</v>
      </c>
    </row>
    <row r="88" spans="1:8" ht="13.5" customHeight="1" x14ac:dyDescent="0.25">
      <c r="A88" s="136" t="s">
        <v>74</v>
      </c>
      <c r="B88" s="35">
        <v>70000</v>
      </c>
      <c r="C88" s="42"/>
      <c r="D88" s="42"/>
    </row>
    <row r="89" spans="1:8" s="127" customFormat="1" ht="13.5" customHeight="1" x14ac:dyDescent="0.25">
      <c r="A89" s="135" t="s">
        <v>75</v>
      </c>
      <c r="B89" s="33">
        <v>130000</v>
      </c>
      <c r="C89" s="33">
        <v>130000</v>
      </c>
      <c r="D89" s="33">
        <v>130000</v>
      </c>
      <c r="E89" s="126"/>
      <c r="F89" s="126"/>
      <c r="G89" s="126"/>
      <c r="H89" s="126"/>
    </row>
    <row r="90" spans="1:8" s="127" customFormat="1" ht="13.5" customHeight="1" x14ac:dyDescent="0.25">
      <c r="A90" s="136" t="s">
        <v>76</v>
      </c>
      <c r="B90" s="35">
        <v>130000</v>
      </c>
      <c r="C90" s="42"/>
      <c r="D90" s="42"/>
      <c r="E90" s="126"/>
      <c r="F90" s="126"/>
      <c r="G90" s="126"/>
      <c r="H90" s="126"/>
    </row>
    <row r="91" spans="1:8" ht="13.5" customHeight="1" x14ac:dyDescent="0.25">
      <c r="A91" s="30" t="s">
        <v>130</v>
      </c>
      <c r="B91" s="31">
        <v>200000</v>
      </c>
      <c r="C91" s="31">
        <v>200000</v>
      </c>
      <c r="D91" s="31">
        <v>200000</v>
      </c>
    </row>
    <row r="92" spans="1:8" s="127" customFormat="1" ht="13.5" customHeight="1" x14ac:dyDescent="0.25">
      <c r="A92" s="121" t="s">
        <v>112</v>
      </c>
      <c r="B92" s="122">
        <v>200000</v>
      </c>
      <c r="C92" s="122">
        <v>200000</v>
      </c>
      <c r="D92" s="122">
        <v>200000</v>
      </c>
      <c r="E92" s="126"/>
      <c r="F92" s="126"/>
      <c r="G92" s="126"/>
      <c r="H92" s="126"/>
    </row>
    <row r="93" spans="1:8" ht="13.5" customHeight="1" x14ac:dyDescent="0.25">
      <c r="A93" s="135" t="s">
        <v>73</v>
      </c>
      <c r="B93" s="33">
        <v>200000</v>
      </c>
      <c r="C93" s="33">
        <v>200000</v>
      </c>
      <c r="D93" s="33">
        <v>200000</v>
      </c>
    </row>
    <row r="94" spans="1:8" ht="13.5" customHeight="1" x14ac:dyDescent="0.25">
      <c r="A94" s="136" t="s">
        <v>74</v>
      </c>
      <c r="B94" s="35">
        <v>200000</v>
      </c>
      <c r="C94" s="42"/>
      <c r="D94" s="42"/>
    </row>
    <row r="95" spans="1:8" s="127" customFormat="1" ht="13.5" customHeight="1" x14ac:dyDescent="0.25">
      <c r="A95" s="30" t="s">
        <v>131</v>
      </c>
      <c r="B95" s="31">
        <v>200000</v>
      </c>
      <c r="C95" s="142"/>
      <c r="D95" s="142"/>
      <c r="E95" s="126"/>
      <c r="F95" s="126"/>
      <c r="G95" s="126"/>
      <c r="H95" s="126"/>
    </row>
    <row r="96" spans="1:8" s="127" customFormat="1" ht="13.5" customHeight="1" x14ac:dyDescent="0.25">
      <c r="A96" s="121" t="s">
        <v>112</v>
      </c>
      <c r="B96" s="122">
        <v>200000</v>
      </c>
      <c r="C96" s="128"/>
      <c r="D96" s="128"/>
      <c r="E96" s="126"/>
      <c r="F96" s="126"/>
      <c r="G96" s="126"/>
      <c r="H96" s="126"/>
    </row>
    <row r="97" spans="1:8" ht="13.5" customHeight="1" x14ac:dyDescent="0.25">
      <c r="A97" s="135" t="s">
        <v>69</v>
      </c>
      <c r="B97" s="33">
        <v>200000</v>
      </c>
      <c r="C97" s="143"/>
      <c r="D97" s="143"/>
    </row>
    <row r="98" spans="1:8" ht="13.5" customHeight="1" x14ac:dyDescent="0.25">
      <c r="A98" s="136" t="s">
        <v>70</v>
      </c>
      <c r="B98" s="35">
        <v>200000</v>
      </c>
      <c r="C98" s="42"/>
      <c r="D98" s="42"/>
    </row>
    <row r="99" spans="1:8" s="127" customFormat="1" ht="13.5" customHeight="1" x14ac:dyDescent="0.25">
      <c r="A99" s="30" t="s">
        <v>343</v>
      </c>
      <c r="B99" s="31">
        <v>2605000</v>
      </c>
      <c r="C99" s="142"/>
      <c r="D99" s="142"/>
      <c r="E99" s="126"/>
      <c r="F99" s="126"/>
      <c r="G99" s="126"/>
      <c r="H99" s="126"/>
    </row>
    <row r="100" spans="1:8" s="127" customFormat="1" ht="13.5" customHeight="1" x14ac:dyDescent="0.25">
      <c r="A100" s="121" t="s">
        <v>162</v>
      </c>
      <c r="B100" s="122">
        <v>2605000</v>
      </c>
      <c r="C100" s="128"/>
      <c r="D100" s="128"/>
      <c r="E100" s="126"/>
      <c r="F100" s="126"/>
      <c r="G100" s="126"/>
      <c r="H100" s="126"/>
    </row>
    <row r="101" spans="1:8" ht="13.5" customHeight="1" x14ac:dyDescent="0.25">
      <c r="A101" s="135" t="s">
        <v>52</v>
      </c>
      <c r="B101" s="33">
        <v>5000</v>
      </c>
      <c r="C101" s="143"/>
      <c r="D101" s="143"/>
    </row>
    <row r="102" spans="1:8" ht="13.5" customHeight="1" x14ac:dyDescent="0.25">
      <c r="A102" s="136" t="s">
        <v>54</v>
      </c>
      <c r="B102" s="35">
        <v>5000</v>
      </c>
      <c r="C102" s="42"/>
      <c r="D102" s="42"/>
    </row>
    <row r="103" spans="1:8" s="127" customFormat="1" ht="13.5" customHeight="1" x14ac:dyDescent="0.25">
      <c r="A103" s="135" t="s">
        <v>56</v>
      </c>
      <c r="B103" s="33">
        <v>2600000</v>
      </c>
      <c r="C103" s="143"/>
      <c r="D103" s="143"/>
      <c r="E103" s="126"/>
      <c r="F103" s="126"/>
      <c r="G103" s="126"/>
      <c r="H103" s="126"/>
    </row>
    <row r="104" spans="1:8" s="127" customFormat="1" ht="13.5" customHeight="1" x14ac:dyDescent="0.25">
      <c r="A104" s="136" t="s">
        <v>61</v>
      </c>
      <c r="B104" s="35">
        <v>2600000</v>
      </c>
      <c r="C104" s="42"/>
      <c r="D104" s="42"/>
      <c r="E104" s="126"/>
      <c r="F104" s="126"/>
      <c r="G104" s="126"/>
      <c r="H104" s="126"/>
    </row>
    <row r="105" spans="1:8" s="86" customFormat="1" ht="13.5" customHeight="1" x14ac:dyDescent="0.25">
      <c r="A105" s="30" t="s">
        <v>132</v>
      </c>
      <c r="B105" s="31">
        <v>200000</v>
      </c>
      <c r="C105" s="31">
        <v>24872</v>
      </c>
      <c r="D105" s="31">
        <v>111822</v>
      </c>
      <c r="E105" s="85"/>
      <c r="F105" s="85"/>
      <c r="G105" s="85"/>
      <c r="H105" s="85"/>
    </row>
    <row r="106" spans="1:8" s="127" customFormat="1" ht="13.5" customHeight="1" x14ac:dyDescent="0.25">
      <c r="A106" s="121" t="s">
        <v>112</v>
      </c>
      <c r="B106" s="122">
        <v>200000</v>
      </c>
      <c r="C106" s="122">
        <v>24872</v>
      </c>
      <c r="D106" s="122">
        <v>111822</v>
      </c>
      <c r="E106" s="126"/>
      <c r="F106" s="126"/>
      <c r="G106" s="126"/>
      <c r="H106" s="126"/>
    </row>
    <row r="107" spans="1:8" ht="13.5" customHeight="1" x14ac:dyDescent="0.25">
      <c r="A107" s="135" t="s">
        <v>56</v>
      </c>
      <c r="B107" s="33">
        <v>200000</v>
      </c>
      <c r="C107" s="33">
        <v>24872</v>
      </c>
      <c r="D107" s="33">
        <v>111822</v>
      </c>
    </row>
    <row r="108" spans="1:8" ht="13.5" customHeight="1" x14ac:dyDescent="0.25">
      <c r="A108" s="136" t="s">
        <v>59</v>
      </c>
      <c r="B108" s="35">
        <v>200000</v>
      </c>
      <c r="C108" s="42"/>
      <c r="D108" s="42"/>
    </row>
    <row r="109" spans="1:8" ht="13.5" customHeight="1" x14ac:dyDescent="0.25">
      <c r="A109" s="136"/>
      <c r="B109" s="35"/>
      <c r="C109" s="42"/>
      <c r="D109" s="42"/>
    </row>
    <row r="110" spans="1:8" s="127" customFormat="1" ht="15.75" x14ac:dyDescent="0.25">
      <c r="A110" s="76" t="s">
        <v>133</v>
      </c>
      <c r="B110" s="77">
        <v>21393016</v>
      </c>
      <c r="C110" s="77">
        <v>13800000</v>
      </c>
      <c r="D110" s="77">
        <v>14000000</v>
      </c>
      <c r="E110" s="126"/>
      <c r="F110" s="126"/>
      <c r="G110" s="126"/>
      <c r="H110" s="126"/>
    </row>
    <row r="111" spans="1:8" s="127" customFormat="1" ht="15.75" x14ac:dyDescent="0.25">
      <c r="A111" s="32" t="s">
        <v>134</v>
      </c>
      <c r="B111" s="33">
        <v>21393016</v>
      </c>
      <c r="C111" s="33">
        <v>13800000</v>
      </c>
      <c r="D111" s="33">
        <v>14000000</v>
      </c>
      <c r="E111" s="126"/>
      <c r="F111" s="126"/>
      <c r="G111" s="126"/>
      <c r="H111" s="126"/>
    </row>
    <row r="112" spans="1:8" s="141" customFormat="1" ht="15.75" x14ac:dyDescent="0.25">
      <c r="A112" s="32" t="s">
        <v>136</v>
      </c>
      <c r="B112" s="33">
        <v>8668910</v>
      </c>
      <c r="C112" s="33">
        <v>8275894</v>
      </c>
      <c r="D112" s="33">
        <v>8475894</v>
      </c>
      <c r="E112" s="140"/>
      <c r="F112" s="140"/>
      <c r="G112" s="140"/>
      <c r="H112" s="140"/>
    </row>
    <row r="113" spans="1:8" ht="15.75" x14ac:dyDescent="0.25">
      <c r="A113" s="30" t="s">
        <v>137</v>
      </c>
      <c r="B113" s="31">
        <v>1095000</v>
      </c>
      <c r="C113" s="31">
        <v>1095000</v>
      </c>
      <c r="D113" s="31">
        <v>1095000</v>
      </c>
    </row>
    <row r="114" spans="1:8" s="127" customFormat="1" ht="15.75" x14ac:dyDescent="0.25">
      <c r="A114" s="121" t="s">
        <v>112</v>
      </c>
      <c r="B114" s="122">
        <v>1095000</v>
      </c>
      <c r="C114" s="122">
        <v>1095000</v>
      </c>
      <c r="D114" s="122">
        <v>1095000</v>
      </c>
      <c r="E114" s="126"/>
      <c r="F114" s="126"/>
      <c r="G114" s="126"/>
      <c r="H114" s="126"/>
    </row>
    <row r="115" spans="1:8" ht="15.75" x14ac:dyDescent="0.25">
      <c r="A115" s="135" t="s">
        <v>56</v>
      </c>
      <c r="B115" s="33">
        <v>1075000</v>
      </c>
      <c r="C115" s="33">
        <v>1075000</v>
      </c>
      <c r="D115" s="33">
        <v>1075000</v>
      </c>
    </row>
    <row r="116" spans="1:8" s="141" customFormat="1" ht="15.75" x14ac:dyDescent="0.25">
      <c r="A116" s="136" t="s">
        <v>57</v>
      </c>
      <c r="B116" s="35">
        <v>110000</v>
      </c>
      <c r="C116" s="42"/>
      <c r="D116" s="42"/>
      <c r="E116" s="140"/>
      <c r="F116" s="140"/>
      <c r="G116" s="140"/>
      <c r="H116" s="140"/>
    </row>
    <row r="117" spans="1:8" s="127" customFormat="1" ht="15.75" x14ac:dyDescent="0.25">
      <c r="A117" s="136" t="s">
        <v>58</v>
      </c>
      <c r="B117" s="35">
        <v>200000</v>
      </c>
      <c r="C117" s="42"/>
      <c r="D117" s="42"/>
      <c r="E117" s="126"/>
      <c r="F117" s="126"/>
      <c r="G117" s="126"/>
      <c r="H117" s="126"/>
    </row>
    <row r="118" spans="1:8" ht="15.75" x14ac:dyDescent="0.25">
      <c r="A118" s="136" t="s">
        <v>59</v>
      </c>
      <c r="B118" s="35">
        <v>705000</v>
      </c>
      <c r="C118" s="42"/>
      <c r="D118" s="42"/>
    </row>
    <row r="119" spans="1:8" ht="15.75" x14ac:dyDescent="0.25">
      <c r="A119" s="136" t="s">
        <v>61</v>
      </c>
      <c r="B119" s="35">
        <v>60000</v>
      </c>
      <c r="C119" s="42"/>
      <c r="D119" s="42"/>
    </row>
    <row r="120" spans="1:8" ht="15.75" x14ac:dyDescent="0.25">
      <c r="A120" s="135" t="s">
        <v>73</v>
      </c>
      <c r="B120" s="33">
        <v>20000</v>
      </c>
      <c r="C120" s="33">
        <v>20000</v>
      </c>
      <c r="D120" s="33">
        <v>20000</v>
      </c>
    </row>
    <row r="121" spans="1:8" ht="15.75" x14ac:dyDescent="0.25">
      <c r="A121" s="136" t="s">
        <v>74</v>
      </c>
      <c r="B121" s="35">
        <v>20000</v>
      </c>
      <c r="C121" s="42"/>
      <c r="D121" s="42"/>
    </row>
    <row r="122" spans="1:8" s="127" customFormat="1" ht="15.75" x14ac:dyDescent="0.25">
      <c r="A122" s="30" t="s">
        <v>138</v>
      </c>
      <c r="B122" s="31">
        <v>7323910</v>
      </c>
      <c r="C122" s="31">
        <v>6954960</v>
      </c>
      <c r="D122" s="31">
        <v>7174960</v>
      </c>
      <c r="E122" s="126"/>
      <c r="F122" s="126"/>
      <c r="G122" s="126"/>
      <c r="H122" s="126"/>
    </row>
    <row r="123" spans="1:8" s="127" customFormat="1" ht="15.75" x14ac:dyDescent="0.25">
      <c r="A123" s="121" t="s">
        <v>112</v>
      </c>
      <c r="B123" s="122">
        <v>7323910</v>
      </c>
      <c r="C123" s="122">
        <v>6954960</v>
      </c>
      <c r="D123" s="122">
        <v>7174960</v>
      </c>
      <c r="E123" s="126"/>
      <c r="F123" s="126"/>
      <c r="G123" s="126"/>
      <c r="H123" s="126"/>
    </row>
    <row r="124" spans="1:8" ht="15.75" x14ac:dyDescent="0.25">
      <c r="A124" s="135" t="s">
        <v>56</v>
      </c>
      <c r="B124" s="33">
        <v>7003910</v>
      </c>
      <c r="C124" s="33">
        <v>6784960</v>
      </c>
      <c r="D124" s="33">
        <v>7004960</v>
      </c>
    </row>
    <row r="125" spans="1:8" ht="15.75" x14ac:dyDescent="0.25">
      <c r="A125" s="136" t="s">
        <v>58</v>
      </c>
      <c r="B125" s="35">
        <v>1922010</v>
      </c>
      <c r="C125" s="42"/>
      <c r="D125" s="42"/>
    </row>
    <row r="126" spans="1:8" ht="15.75" x14ac:dyDescent="0.25">
      <c r="A126" s="136" t="s">
        <v>59</v>
      </c>
      <c r="B126" s="35">
        <v>4716900</v>
      </c>
      <c r="C126" s="42"/>
      <c r="D126" s="42"/>
    </row>
    <row r="127" spans="1:8" ht="15.75" x14ac:dyDescent="0.25">
      <c r="A127" s="136" t="s">
        <v>61</v>
      </c>
      <c r="B127" s="35">
        <v>365000</v>
      </c>
      <c r="C127" s="42"/>
      <c r="D127" s="42"/>
    </row>
    <row r="128" spans="1:8" ht="15.75" x14ac:dyDescent="0.25">
      <c r="A128" s="135" t="s">
        <v>81</v>
      </c>
      <c r="B128" s="33">
        <v>320000</v>
      </c>
      <c r="C128" s="33">
        <v>170000</v>
      </c>
      <c r="D128" s="33">
        <v>170000</v>
      </c>
    </row>
    <row r="129" spans="1:8" ht="15.75" x14ac:dyDescent="0.25">
      <c r="A129" s="136" t="s">
        <v>83</v>
      </c>
      <c r="B129" s="35">
        <v>160000</v>
      </c>
      <c r="C129" s="42"/>
      <c r="D129" s="42"/>
    </row>
    <row r="130" spans="1:8" ht="15.75" x14ac:dyDescent="0.25">
      <c r="A130" s="136" t="s">
        <v>84</v>
      </c>
      <c r="B130" s="35">
        <v>150000</v>
      </c>
      <c r="C130" s="42"/>
      <c r="D130" s="42"/>
    </row>
    <row r="131" spans="1:8" s="127" customFormat="1" ht="15.75" x14ac:dyDescent="0.25">
      <c r="A131" s="136" t="s">
        <v>85</v>
      </c>
      <c r="B131" s="35">
        <v>10000</v>
      </c>
      <c r="C131" s="42"/>
      <c r="D131" s="42"/>
      <c r="E131" s="126"/>
      <c r="F131" s="126"/>
      <c r="G131" s="126"/>
      <c r="H131" s="126"/>
    </row>
    <row r="132" spans="1:8" s="127" customFormat="1" ht="15" customHeight="1" x14ac:dyDescent="0.25">
      <c r="A132" s="30" t="s">
        <v>139</v>
      </c>
      <c r="B132" s="31">
        <v>5000</v>
      </c>
      <c r="C132" s="31">
        <v>5000</v>
      </c>
      <c r="D132" s="31">
        <v>5000</v>
      </c>
      <c r="E132" s="126"/>
      <c r="F132" s="126"/>
      <c r="G132" s="126"/>
      <c r="H132" s="126"/>
    </row>
    <row r="133" spans="1:8" s="127" customFormat="1" ht="15" customHeight="1" x14ac:dyDescent="0.25">
      <c r="A133" s="121" t="s">
        <v>112</v>
      </c>
      <c r="B133" s="122">
        <v>5000</v>
      </c>
      <c r="C133" s="122">
        <v>5000</v>
      </c>
      <c r="D133" s="122">
        <v>5000</v>
      </c>
      <c r="E133" s="126"/>
      <c r="F133" s="126"/>
      <c r="G133" s="126"/>
      <c r="H133" s="126"/>
    </row>
    <row r="134" spans="1:8" ht="15" customHeight="1" x14ac:dyDescent="0.25">
      <c r="A134" s="135" t="s">
        <v>56</v>
      </c>
      <c r="B134" s="33">
        <v>5000</v>
      </c>
      <c r="C134" s="33">
        <v>5000</v>
      </c>
      <c r="D134" s="33">
        <v>5000</v>
      </c>
    </row>
    <row r="135" spans="1:8" ht="15" customHeight="1" x14ac:dyDescent="0.25">
      <c r="A135" s="136" t="s">
        <v>61</v>
      </c>
      <c r="B135" s="35">
        <v>5000</v>
      </c>
      <c r="C135" s="42"/>
      <c r="D135" s="42"/>
    </row>
    <row r="136" spans="1:8" ht="15" customHeight="1" x14ac:dyDescent="0.25">
      <c r="A136" s="30" t="s">
        <v>140</v>
      </c>
      <c r="B136" s="31">
        <v>145000</v>
      </c>
      <c r="C136" s="31">
        <v>145000</v>
      </c>
      <c r="D136" s="31">
        <v>145000</v>
      </c>
    </row>
    <row r="137" spans="1:8" s="127" customFormat="1" ht="15" customHeight="1" x14ac:dyDescent="0.25">
      <c r="A137" s="121" t="s">
        <v>112</v>
      </c>
      <c r="B137" s="122">
        <v>145000</v>
      </c>
      <c r="C137" s="122">
        <v>145000</v>
      </c>
      <c r="D137" s="122">
        <v>145000</v>
      </c>
      <c r="E137" s="126"/>
      <c r="F137" s="126"/>
      <c r="G137" s="126"/>
      <c r="H137" s="126"/>
    </row>
    <row r="138" spans="1:8" ht="15" customHeight="1" x14ac:dyDescent="0.25">
      <c r="A138" s="135" t="s">
        <v>56</v>
      </c>
      <c r="B138" s="33">
        <v>140000</v>
      </c>
      <c r="C138" s="33">
        <v>140000</v>
      </c>
      <c r="D138" s="33">
        <v>140000</v>
      </c>
    </row>
    <row r="139" spans="1:8" ht="15" customHeight="1" x14ac:dyDescent="0.25">
      <c r="A139" s="136" t="s">
        <v>59</v>
      </c>
      <c r="B139" s="35">
        <v>20000</v>
      </c>
      <c r="C139" s="42"/>
      <c r="D139" s="42"/>
    </row>
    <row r="140" spans="1:8" ht="15" customHeight="1" x14ac:dyDescent="0.25">
      <c r="A140" s="136" t="s">
        <v>61</v>
      </c>
      <c r="B140" s="35">
        <v>120000</v>
      </c>
      <c r="C140" s="42"/>
      <c r="D140" s="42"/>
    </row>
    <row r="141" spans="1:8" s="127" customFormat="1" ht="15" customHeight="1" x14ac:dyDescent="0.25">
      <c r="A141" s="135" t="s">
        <v>73</v>
      </c>
      <c r="B141" s="33">
        <v>5000</v>
      </c>
      <c r="C141" s="33">
        <v>5000</v>
      </c>
      <c r="D141" s="33">
        <v>5000</v>
      </c>
      <c r="E141" s="126"/>
      <c r="F141" s="126"/>
      <c r="G141" s="126"/>
      <c r="H141" s="126"/>
    </row>
    <row r="142" spans="1:8" s="127" customFormat="1" ht="15" customHeight="1" x14ac:dyDescent="0.25">
      <c r="A142" s="136" t="s">
        <v>74</v>
      </c>
      <c r="B142" s="35">
        <v>5000</v>
      </c>
      <c r="C142" s="42"/>
      <c r="D142" s="42"/>
      <c r="E142" s="126"/>
      <c r="F142" s="126"/>
      <c r="G142" s="126"/>
      <c r="H142" s="126"/>
    </row>
    <row r="143" spans="1:8" ht="15.75" x14ac:dyDescent="0.25">
      <c r="A143" s="30" t="s">
        <v>141</v>
      </c>
      <c r="B143" s="31">
        <v>100000</v>
      </c>
      <c r="C143" s="31">
        <v>75934</v>
      </c>
      <c r="D143" s="31">
        <v>55934</v>
      </c>
    </row>
    <row r="144" spans="1:8" s="127" customFormat="1" ht="15.75" x14ac:dyDescent="0.25">
      <c r="A144" s="121" t="s">
        <v>112</v>
      </c>
      <c r="B144" s="122">
        <v>100000</v>
      </c>
      <c r="C144" s="122">
        <v>75934</v>
      </c>
      <c r="D144" s="122">
        <v>55934</v>
      </c>
      <c r="E144" s="126"/>
      <c r="F144" s="126"/>
      <c r="G144" s="126"/>
      <c r="H144" s="126"/>
    </row>
    <row r="145" spans="1:8" s="127" customFormat="1" ht="15.75" x14ac:dyDescent="0.25">
      <c r="A145" s="135" t="s">
        <v>56</v>
      </c>
      <c r="B145" s="33">
        <v>40000</v>
      </c>
      <c r="C145" s="33">
        <v>30000</v>
      </c>
      <c r="D145" s="33">
        <v>20000</v>
      </c>
      <c r="E145" s="126"/>
      <c r="F145" s="126"/>
      <c r="G145" s="126"/>
      <c r="H145" s="126"/>
    </row>
    <row r="146" spans="1:8" s="127" customFormat="1" ht="15.75" x14ac:dyDescent="0.25">
      <c r="A146" s="136" t="s">
        <v>59</v>
      </c>
      <c r="B146" s="35">
        <v>40000</v>
      </c>
      <c r="C146" s="42"/>
      <c r="D146" s="42"/>
      <c r="E146" s="126"/>
      <c r="F146" s="126"/>
      <c r="G146" s="126"/>
      <c r="H146" s="126"/>
    </row>
    <row r="147" spans="1:8" ht="15.75" x14ac:dyDescent="0.25">
      <c r="A147" s="135" t="s">
        <v>81</v>
      </c>
      <c r="B147" s="33">
        <v>60000</v>
      </c>
      <c r="C147" s="33">
        <v>45934</v>
      </c>
      <c r="D147" s="33">
        <v>35934</v>
      </c>
    </row>
    <row r="148" spans="1:8" ht="15.75" x14ac:dyDescent="0.25">
      <c r="A148" s="136" t="s">
        <v>86</v>
      </c>
      <c r="B148" s="35">
        <v>60000</v>
      </c>
      <c r="C148" s="42"/>
      <c r="D148" s="42"/>
    </row>
    <row r="149" spans="1:8" ht="15.75" x14ac:dyDescent="0.25">
      <c r="A149" s="136"/>
      <c r="B149" s="35"/>
      <c r="C149" s="42"/>
      <c r="D149" s="42"/>
    </row>
    <row r="150" spans="1:8" s="141" customFormat="1" ht="15.75" x14ac:dyDescent="0.25">
      <c r="A150" s="32" t="s">
        <v>344</v>
      </c>
      <c r="B150" s="33">
        <v>9770000</v>
      </c>
      <c r="C150" s="33">
        <v>2570000</v>
      </c>
      <c r="D150" s="33">
        <v>2570000</v>
      </c>
      <c r="E150" s="140"/>
      <c r="F150" s="140"/>
      <c r="G150" s="140"/>
      <c r="H150" s="140"/>
    </row>
    <row r="151" spans="1:8" ht="15.75" x14ac:dyDescent="0.25">
      <c r="A151" s="30" t="s">
        <v>345</v>
      </c>
      <c r="B151" s="31">
        <v>1320000</v>
      </c>
      <c r="C151" s="31">
        <v>1320000</v>
      </c>
      <c r="D151" s="31">
        <v>1320000</v>
      </c>
    </row>
    <row r="152" spans="1:8" s="127" customFormat="1" ht="15.75" x14ac:dyDescent="0.25">
      <c r="A152" s="121" t="s">
        <v>112</v>
      </c>
      <c r="B152" s="122">
        <v>1320000</v>
      </c>
      <c r="C152" s="122">
        <v>1320000</v>
      </c>
      <c r="D152" s="122">
        <v>1320000</v>
      </c>
      <c r="E152" s="126"/>
      <c r="F152" s="126"/>
      <c r="G152" s="126"/>
      <c r="H152" s="126"/>
    </row>
    <row r="153" spans="1:8" ht="15.75" x14ac:dyDescent="0.25">
      <c r="A153" s="135" t="s">
        <v>56</v>
      </c>
      <c r="B153" s="33">
        <v>1320000</v>
      </c>
      <c r="C153" s="33">
        <v>1320000</v>
      </c>
      <c r="D153" s="33">
        <v>1320000</v>
      </c>
    </row>
    <row r="154" spans="1:8" s="124" customFormat="1" ht="15.75" x14ac:dyDescent="0.25">
      <c r="A154" s="136" t="s">
        <v>59</v>
      </c>
      <c r="B154" s="35">
        <v>1320000</v>
      </c>
      <c r="C154" s="42"/>
      <c r="D154" s="42"/>
      <c r="E154" s="123"/>
      <c r="F154" s="123"/>
      <c r="G154" s="123"/>
      <c r="H154" s="123"/>
    </row>
    <row r="155" spans="1:8" ht="15.75" x14ac:dyDescent="0.25">
      <c r="A155" s="30" t="s">
        <v>346</v>
      </c>
      <c r="B155" s="31">
        <v>1500000</v>
      </c>
      <c r="C155" s="31">
        <v>1000000</v>
      </c>
      <c r="D155" s="31">
        <v>1000000</v>
      </c>
    </row>
    <row r="156" spans="1:8" s="127" customFormat="1" ht="15.75" x14ac:dyDescent="0.25">
      <c r="A156" s="121" t="s">
        <v>112</v>
      </c>
      <c r="B156" s="122">
        <v>1500000</v>
      </c>
      <c r="C156" s="122">
        <v>1000000</v>
      </c>
      <c r="D156" s="122">
        <v>1000000</v>
      </c>
      <c r="E156" s="126"/>
      <c r="F156" s="126"/>
      <c r="G156" s="126"/>
      <c r="H156" s="126"/>
    </row>
    <row r="157" spans="1:8" ht="15.75" x14ac:dyDescent="0.25">
      <c r="A157" s="135" t="s">
        <v>56</v>
      </c>
      <c r="B157" s="33">
        <v>1500000</v>
      </c>
      <c r="C157" s="33">
        <v>1000000</v>
      </c>
      <c r="D157" s="33">
        <v>1000000</v>
      </c>
    </row>
    <row r="158" spans="1:8" ht="15.75" x14ac:dyDescent="0.25">
      <c r="A158" s="136" t="s">
        <v>59</v>
      </c>
      <c r="B158" s="35">
        <v>1500000</v>
      </c>
      <c r="C158" s="42"/>
      <c r="D158" s="42"/>
    </row>
    <row r="159" spans="1:8" ht="15.75" x14ac:dyDescent="0.25">
      <c r="A159" s="30" t="s">
        <v>347</v>
      </c>
      <c r="B159" s="31">
        <v>6700000</v>
      </c>
      <c r="C159" s="31">
        <v>0</v>
      </c>
      <c r="D159" s="31">
        <v>0</v>
      </c>
    </row>
    <row r="160" spans="1:8" s="127" customFormat="1" ht="15.75" x14ac:dyDescent="0.25">
      <c r="A160" s="121" t="s">
        <v>112</v>
      </c>
      <c r="B160" s="122">
        <v>6700000</v>
      </c>
      <c r="C160" s="128"/>
      <c r="D160" s="128"/>
      <c r="E160" s="126"/>
      <c r="F160" s="126"/>
      <c r="G160" s="126"/>
      <c r="H160" s="126"/>
    </row>
    <row r="161" spans="1:8" ht="15.75" x14ac:dyDescent="0.25">
      <c r="A161" s="135" t="s">
        <v>87</v>
      </c>
      <c r="B161" s="33">
        <v>6700000</v>
      </c>
      <c r="C161" s="143"/>
      <c r="D161" s="143"/>
    </row>
    <row r="162" spans="1:8" s="127" customFormat="1" ht="15.75" x14ac:dyDescent="0.25">
      <c r="A162" s="136" t="s">
        <v>88</v>
      </c>
      <c r="B162" s="35">
        <v>6700000</v>
      </c>
      <c r="C162" s="42"/>
      <c r="D162" s="42"/>
      <c r="E162" s="126"/>
      <c r="F162" s="126"/>
      <c r="G162" s="126"/>
      <c r="H162" s="126"/>
    </row>
    <row r="163" spans="1:8" ht="15.75" x14ac:dyDescent="0.25">
      <c r="A163" s="30" t="s">
        <v>348</v>
      </c>
      <c r="B163" s="31">
        <v>250000</v>
      </c>
      <c r="C163" s="31">
        <v>250000</v>
      </c>
      <c r="D163" s="31">
        <v>250000</v>
      </c>
    </row>
    <row r="164" spans="1:8" s="127" customFormat="1" ht="15.75" x14ac:dyDescent="0.25">
      <c r="A164" s="121" t="s">
        <v>112</v>
      </c>
      <c r="B164" s="122">
        <v>250000</v>
      </c>
      <c r="C164" s="122">
        <v>250000</v>
      </c>
      <c r="D164" s="122">
        <v>250000</v>
      </c>
      <c r="E164" s="126"/>
      <c r="F164" s="126"/>
      <c r="G164" s="126"/>
      <c r="H164" s="126"/>
    </row>
    <row r="165" spans="1:8" ht="15.75" x14ac:dyDescent="0.25">
      <c r="A165" s="135" t="s">
        <v>56</v>
      </c>
      <c r="B165" s="33">
        <v>200000</v>
      </c>
      <c r="C165" s="33">
        <v>200000</v>
      </c>
      <c r="D165" s="33">
        <v>200000</v>
      </c>
    </row>
    <row r="166" spans="1:8" s="127" customFormat="1" ht="15.75" x14ac:dyDescent="0.25">
      <c r="A166" s="136" t="s">
        <v>59</v>
      </c>
      <c r="B166" s="35">
        <v>200000</v>
      </c>
      <c r="C166" s="42"/>
      <c r="D166" s="42"/>
      <c r="E166" s="126"/>
      <c r="F166" s="126"/>
      <c r="G166" s="126"/>
      <c r="H166" s="126"/>
    </row>
    <row r="167" spans="1:8" ht="15.75" x14ac:dyDescent="0.25">
      <c r="A167" s="135" t="s">
        <v>81</v>
      </c>
      <c r="B167" s="33">
        <v>50000</v>
      </c>
      <c r="C167" s="33">
        <v>50000</v>
      </c>
      <c r="D167" s="33">
        <v>50000</v>
      </c>
    </row>
    <row r="168" spans="1:8" ht="15.75" x14ac:dyDescent="0.25">
      <c r="A168" s="136" t="s">
        <v>83</v>
      </c>
      <c r="B168" s="35">
        <v>50000</v>
      </c>
      <c r="C168" s="42"/>
      <c r="D168" s="42"/>
    </row>
    <row r="169" spans="1:8" ht="15.75" x14ac:dyDescent="0.25">
      <c r="A169" s="136"/>
      <c r="B169" s="35"/>
      <c r="C169" s="42"/>
      <c r="D169" s="42"/>
    </row>
    <row r="170" spans="1:8" s="141" customFormat="1" ht="15.75" x14ac:dyDescent="0.25">
      <c r="A170" s="32" t="s">
        <v>142</v>
      </c>
      <c r="B170" s="33">
        <v>2954106</v>
      </c>
      <c r="C170" s="33">
        <v>2954106</v>
      </c>
      <c r="D170" s="33">
        <v>2954106</v>
      </c>
      <c r="E170" s="140"/>
      <c r="F170" s="140"/>
      <c r="G170" s="140"/>
      <c r="H170" s="140"/>
    </row>
    <row r="171" spans="1:8" s="127" customFormat="1" ht="15.75" x14ac:dyDescent="0.25">
      <c r="A171" s="30" t="s">
        <v>143</v>
      </c>
      <c r="B171" s="31">
        <v>1078800</v>
      </c>
      <c r="C171" s="31">
        <v>1078800</v>
      </c>
      <c r="D171" s="31">
        <v>1078800</v>
      </c>
      <c r="E171" s="126"/>
      <c r="F171" s="126"/>
      <c r="G171" s="126"/>
      <c r="H171" s="126"/>
    </row>
    <row r="172" spans="1:8" s="127" customFormat="1" ht="15.75" x14ac:dyDescent="0.25">
      <c r="A172" s="121" t="s">
        <v>112</v>
      </c>
      <c r="B172" s="122">
        <v>1078800</v>
      </c>
      <c r="C172" s="122">
        <v>1078800</v>
      </c>
      <c r="D172" s="122">
        <v>1078800</v>
      </c>
      <c r="E172" s="126"/>
      <c r="F172" s="126"/>
      <c r="G172" s="126"/>
      <c r="H172" s="126"/>
    </row>
    <row r="173" spans="1:8" ht="15.75" x14ac:dyDescent="0.25">
      <c r="A173" s="135" t="s">
        <v>56</v>
      </c>
      <c r="B173" s="33">
        <v>1078800</v>
      </c>
      <c r="C173" s="33">
        <v>1078800</v>
      </c>
      <c r="D173" s="33">
        <v>1078800</v>
      </c>
    </row>
    <row r="174" spans="1:8" ht="15.75" x14ac:dyDescent="0.25">
      <c r="A174" s="136" t="s">
        <v>59</v>
      </c>
      <c r="B174" s="35">
        <v>1078800</v>
      </c>
      <c r="C174" s="42"/>
      <c r="D174" s="42"/>
    </row>
    <row r="175" spans="1:8" s="127" customFormat="1" ht="15.75" x14ac:dyDescent="0.25">
      <c r="A175" s="30" t="s">
        <v>144</v>
      </c>
      <c r="B175" s="31">
        <v>50000</v>
      </c>
      <c r="C175" s="31">
        <v>50000</v>
      </c>
      <c r="D175" s="31">
        <v>50000</v>
      </c>
      <c r="E175" s="126"/>
      <c r="F175" s="126"/>
      <c r="G175" s="126"/>
      <c r="H175" s="126"/>
    </row>
    <row r="176" spans="1:8" s="127" customFormat="1" ht="15.75" x14ac:dyDescent="0.25">
      <c r="A176" s="121" t="s">
        <v>112</v>
      </c>
      <c r="B176" s="122">
        <v>50000</v>
      </c>
      <c r="C176" s="122">
        <v>50000</v>
      </c>
      <c r="D176" s="122">
        <v>50000</v>
      </c>
      <c r="E176" s="126"/>
      <c r="F176" s="126"/>
      <c r="G176" s="126"/>
      <c r="H176" s="126"/>
    </row>
    <row r="177" spans="1:8" ht="15.75" x14ac:dyDescent="0.25">
      <c r="A177" s="135" t="s">
        <v>56</v>
      </c>
      <c r="B177" s="33">
        <v>50000</v>
      </c>
      <c r="C177" s="33">
        <v>50000</v>
      </c>
      <c r="D177" s="33">
        <v>50000</v>
      </c>
    </row>
    <row r="178" spans="1:8" ht="15.75" x14ac:dyDescent="0.25">
      <c r="A178" s="136" t="s">
        <v>57</v>
      </c>
      <c r="B178" s="35">
        <v>8000</v>
      </c>
      <c r="C178" s="42"/>
      <c r="D178" s="42"/>
    </row>
    <row r="179" spans="1:8" ht="15.75" x14ac:dyDescent="0.25">
      <c r="A179" s="136" t="s">
        <v>59</v>
      </c>
      <c r="B179" s="35">
        <v>42000</v>
      </c>
      <c r="C179" s="42"/>
      <c r="D179" s="42"/>
    </row>
    <row r="180" spans="1:8" ht="15.75" x14ac:dyDescent="0.25">
      <c r="A180" s="30" t="s">
        <v>145</v>
      </c>
      <c r="B180" s="31">
        <v>1825306</v>
      </c>
      <c r="C180" s="31">
        <v>1825306</v>
      </c>
      <c r="D180" s="31">
        <v>1825306</v>
      </c>
    </row>
    <row r="181" spans="1:8" s="127" customFormat="1" ht="15.75" x14ac:dyDescent="0.25">
      <c r="A181" s="121" t="s">
        <v>112</v>
      </c>
      <c r="B181" s="122">
        <v>1825306</v>
      </c>
      <c r="C181" s="122">
        <v>1825306</v>
      </c>
      <c r="D181" s="122">
        <v>1825306</v>
      </c>
      <c r="E181" s="126"/>
      <c r="F181" s="126"/>
      <c r="G181" s="126"/>
      <c r="H181" s="126"/>
    </row>
    <row r="182" spans="1:8" ht="15.75" x14ac:dyDescent="0.25">
      <c r="A182" s="135" t="s">
        <v>56</v>
      </c>
      <c r="B182" s="33">
        <v>608606</v>
      </c>
      <c r="C182" s="33">
        <v>608606</v>
      </c>
      <c r="D182" s="33">
        <v>608606</v>
      </c>
    </row>
    <row r="183" spans="1:8" s="127" customFormat="1" ht="15.75" x14ac:dyDescent="0.25">
      <c r="A183" s="136" t="s">
        <v>59</v>
      </c>
      <c r="B183" s="35">
        <v>608606</v>
      </c>
      <c r="C183" s="42"/>
      <c r="D183" s="42"/>
      <c r="E183" s="126"/>
      <c r="F183" s="126"/>
      <c r="G183" s="126"/>
      <c r="H183" s="126"/>
    </row>
    <row r="184" spans="1:8" s="86" customFormat="1" ht="15.75" x14ac:dyDescent="0.25">
      <c r="A184" s="135" t="s">
        <v>79</v>
      </c>
      <c r="B184" s="33">
        <v>89200</v>
      </c>
      <c r="C184" s="33">
        <v>89200</v>
      </c>
      <c r="D184" s="33">
        <v>89200</v>
      </c>
      <c r="E184" s="85"/>
      <c r="F184" s="85"/>
      <c r="G184" s="85"/>
      <c r="H184" s="85"/>
    </row>
    <row r="185" spans="1:8" s="86" customFormat="1" ht="15.75" x14ac:dyDescent="0.25">
      <c r="A185" s="136" t="s">
        <v>80</v>
      </c>
      <c r="B185" s="35">
        <v>89200</v>
      </c>
      <c r="C185" s="42"/>
      <c r="D185" s="42"/>
      <c r="E185" s="85"/>
      <c r="F185" s="85"/>
      <c r="G185" s="85"/>
      <c r="H185" s="85"/>
    </row>
    <row r="186" spans="1:8" s="86" customFormat="1" ht="15.75" x14ac:dyDescent="0.25">
      <c r="A186" s="135" t="s">
        <v>81</v>
      </c>
      <c r="B186" s="33">
        <v>1057500</v>
      </c>
      <c r="C186" s="33">
        <v>1057500</v>
      </c>
      <c r="D186" s="33">
        <v>1057500</v>
      </c>
      <c r="E186" s="85"/>
      <c r="F186" s="85"/>
      <c r="G186" s="85"/>
      <c r="H186" s="85"/>
    </row>
    <row r="187" spans="1:8" s="127" customFormat="1" ht="15.75" x14ac:dyDescent="0.25">
      <c r="A187" s="136" t="s">
        <v>83</v>
      </c>
      <c r="B187" s="35">
        <v>647500</v>
      </c>
      <c r="C187" s="42"/>
      <c r="D187" s="42"/>
      <c r="E187" s="126"/>
      <c r="F187" s="126"/>
      <c r="G187" s="126"/>
      <c r="H187" s="126"/>
    </row>
    <row r="188" spans="1:8" ht="15.75" x14ac:dyDescent="0.25">
      <c r="A188" s="136" t="s">
        <v>86</v>
      </c>
      <c r="B188" s="35">
        <v>410000</v>
      </c>
      <c r="C188" s="42"/>
      <c r="D188" s="42"/>
    </row>
    <row r="189" spans="1:8" ht="15.75" x14ac:dyDescent="0.25">
      <c r="A189" s="135" t="s">
        <v>87</v>
      </c>
      <c r="B189" s="33">
        <v>70000</v>
      </c>
      <c r="C189" s="33">
        <v>70000</v>
      </c>
      <c r="D189" s="33">
        <v>70000</v>
      </c>
    </row>
    <row r="190" spans="1:8" ht="15.75" x14ac:dyDescent="0.25">
      <c r="A190" s="136" t="s">
        <v>89</v>
      </c>
      <c r="B190" s="35">
        <v>70000</v>
      </c>
      <c r="C190" s="42"/>
      <c r="D190" s="42"/>
    </row>
    <row r="191" spans="1:8" ht="15.75" x14ac:dyDescent="0.25">
      <c r="A191" s="136"/>
      <c r="B191" s="35"/>
      <c r="C191" s="42"/>
      <c r="D191" s="42"/>
    </row>
    <row r="192" spans="1:8" ht="15.75" x14ac:dyDescent="0.25">
      <c r="A192" s="136"/>
      <c r="B192" s="35"/>
      <c r="C192" s="42"/>
      <c r="D192" s="42"/>
    </row>
    <row r="193" spans="1:8" ht="15.75" x14ac:dyDescent="0.25">
      <c r="A193" s="136"/>
      <c r="B193" s="35"/>
      <c r="C193" s="42"/>
      <c r="D193" s="42"/>
    </row>
    <row r="194" spans="1:8" ht="15.75" x14ac:dyDescent="0.25">
      <c r="A194" s="136"/>
      <c r="B194" s="35"/>
      <c r="C194" s="42"/>
      <c r="D194" s="42"/>
    </row>
    <row r="195" spans="1:8" ht="15.75" x14ac:dyDescent="0.25">
      <c r="A195" s="136"/>
      <c r="B195" s="35"/>
      <c r="C195" s="42"/>
      <c r="D195" s="42"/>
    </row>
    <row r="196" spans="1:8" ht="15.75" x14ac:dyDescent="0.25">
      <c r="A196" s="136"/>
      <c r="B196" s="35"/>
      <c r="C196" s="42"/>
      <c r="D196" s="42"/>
    </row>
    <row r="197" spans="1:8" ht="15.75" x14ac:dyDescent="0.25">
      <c r="A197" s="136"/>
      <c r="B197" s="35"/>
      <c r="C197" s="42"/>
      <c r="D197" s="42"/>
    </row>
    <row r="198" spans="1:8" ht="15.75" x14ac:dyDescent="0.25">
      <c r="A198" s="136"/>
      <c r="B198" s="35"/>
      <c r="C198" s="42"/>
      <c r="D198" s="42"/>
    </row>
    <row r="199" spans="1:8" ht="15.75" x14ac:dyDescent="0.25">
      <c r="A199" s="136"/>
      <c r="B199" s="35"/>
      <c r="C199" s="42"/>
      <c r="D199" s="42"/>
    </row>
    <row r="200" spans="1:8" ht="15.75" x14ac:dyDescent="0.25">
      <c r="A200" s="136"/>
      <c r="B200" s="35"/>
      <c r="C200" s="42"/>
      <c r="D200" s="42"/>
    </row>
    <row r="201" spans="1:8" ht="15.75" x14ac:dyDescent="0.25">
      <c r="A201" s="136"/>
      <c r="B201" s="35"/>
      <c r="C201" s="42"/>
      <c r="D201" s="42"/>
    </row>
    <row r="202" spans="1:8" ht="15.75" x14ac:dyDescent="0.25">
      <c r="A202" s="136"/>
      <c r="B202" s="35"/>
      <c r="C202" s="42"/>
      <c r="D202" s="42"/>
    </row>
    <row r="203" spans="1:8" ht="15.75" x14ac:dyDescent="0.25">
      <c r="A203" s="136"/>
      <c r="B203" s="35"/>
      <c r="C203" s="42"/>
      <c r="D203" s="42"/>
    </row>
    <row r="204" spans="1:8" ht="15.75" x14ac:dyDescent="0.25">
      <c r="A204" s="136"/>
      <c r="B204" s="35"/>
      <c r="C204" s="42"/>
      <c r="D204" s="42"/>
    </row>
    <row r="205" spans="1:8" ht="15.75" x14ac:dyDescent="0.25">
      <c r="A205" s="136"/>
      <c r="B205" s="35"/>
      <c r="C205" s="42"/>
      <c r="D205" s="42"/>
    </row>
    <row r="206" spans="1:8" ht="15.75" x14ac:dyDescent="0.25">
      <c r="A206" s="136"/>
      <c r="B206" s="35"/>
      <c r="C206" s="42"/>
      <c r="D206" s="42"/>
    </row>
    <row r="207" spans="1:8" ht="15.75" x14ac:dyDescent="0.25">
      <c r="A207" s="76" t="s">
        <v>146</v>
      </c>
      <c r="B207" s="77">
        <v>6510000</v>
      </c>
      <c r="C207" s="77">
        <v>6510000</v>
      </c>
      <c r="D207" s="77">
        <v>6610000</v>
      </c>
    </row>
    <row r="208" spans="1:8" s="127" customFormat="1" ht="15.75" x14ac:dyDescent="0.25">
      <c r="A208" s="32" t="s">
        <v>147</v>
      </c>
      <c r="B208" s="33">
        <v>6510000</v>
      </c>
      <c r="C208" s="33">
        <v>6510000</v>
      </c>
      <c r="D208" s="33">
        <v>6610000</v>
      </c>
      <c r="E208" s="126"/>
      <c r="F208" s="126"/>
      <c r="G208" s="126"/>
      <c r="H208" s="126"/>
    </row>
    <row r="209" spans="1:8" s="141" customFormat="1" ht="15.75" x14ac:dyDescent="0.25">
      <c r="A209" s="32" t="s">
        <v>136</v>
      </c>
      <c r="B209" s="33">
        <v>17000</v>
      </c>
      <c r="C209" s="33">
        <v>17000</v>
      </c>
      <c r="D209" s="33">
        <v>17000</v>
      </c>
      <c r="E209" s="140"/>
      <c r="F209" s="140"/>
      <c r="G209" s="140"/>
      <c r="H209" s="140"/>
    </row>
    <row r="210" spans="1:8" ht="15.75" x14ac:dyDescent="0.25">
      <c r="A210" s="30" t="s">
        <v>137</v>
      </c>
      <c r="B210" s="31">
        <v>17000</v>
      </c>
      <c r="C210" s="31">
        <v>17000</v>
      </c>
      <c r="D210" s="31">
        <v>17000</v>
      </c>
    </row>
    <row r="211" spans="1:8" s="127" customFormat="1" ht="15.75" x14ac:dyDescent="0.25">
      <c r="A211" s="121" t="s">
        <v>112</v>
      </c>
      <c r="B211" s="122">
        <v>17000</v>
      </c>
      <c r="C211" s="122">
        <v>17000</v>
      </c>
      <c r="D211" s="122">
        <v>17000</v>
      </c>
      <c r="E211" s="126"/>
      <c r="F211" s="126"/>
      <c r="G211" s="126"/>
      <c r="H211" s="126"/>
    </row>
    <row r="212" spans="1:8" ht="15.75" x14ac:dyDescent="0.25">
      <c r="A212" s="135" t="s">
        <v>56</v>
      </c>
      <c r="B212" s="33">
        <v>17000</v>
      </c>
      <c r="C212" s="33">
        <v>17000</v>
      </c>
      <c r="D212" s="33">
        <v>17000</v>
      </c>
    </row>
    <row r="213" spans="1:8" ht="15.75" x14ac:dyDescent="0.25">
      <c r="A213" s="136" t="s">
        <v>57</v>
      </c>
      <c r="B213" s="35">
        <v>4000</v>
      </c>
      <c r="C213" s="42"/>
      <c r="D213" s="42"/>
    </row>
    <row r="214" spans="1:8" ht="15.75" x14ac:dyDescent="0.25">
      <c r="A214" s="136" t="s">
        <v>58</v>
      </c>
      <c r="B214" s="35">
        <v>8000</v>
      </c>
      <c r="C214" s="42"/>
      <c r="D214" s="42"/>
    </row>
    <row r="215" spans="1:8" ht="15.75" x14ac:dyDescent="0.25">
      <c r="A215" s="136" t="s">
        <v>61</v>
      </c>
      <c r="B215" s="35">
        <v>5000</v>
      </c>
      <c r="C215" s="42"/>
      <c r="D215" s="42"/>
    </row>
    <row r="216" spans="1:8" ht="6" customHeight="1" x14ac:dyDescent="0.25">
      <c r="A216" s="136"/>
      <c r="B216" s="35"/>
      <c r="C216" s="42"/>
      <c r="D216" s="42"/>
    </row>
    <row r="217" spans="1:8" s="141" customFormat="1" ht="13.5" customHeight="1" x14ac:dyDescent="0.25">
      <c r="A217" s="32" t="s">
        <v>150</v>
      </c>
      <c r="B217" s="33">
        <v>4883000</v>
      </c>
      <c r="C217" s="33">
        <v>4883000</v>
      </c>
      <c r="D217" s="33">
        <v>4983000</v>
      </c>
      <c r="E217" s="140"/>
      <c r="F217" s="140"/>
      <c r="G217" s="140"/>
      <c r="H217" s="140"/>
    </row>
    <row r="218" spans="1:8" ht="13.5" customHeight="1" x14ac:dyDescent="0.25">
      <c r="A218" s="30" t="s">
        <v>151</v>
      </c>
      <c r="B218" s="31">
        <v>12000</v>
      </c>
      <c r="C218" s="31">
        <v>12000</v>
      </c>
      <c r="D218" s="31">
        <v>12000</v>
      </c>
    </row>
    <row r="219" spans="1:8" s="127" customFormat="1" ht="13.5" customHeight="1" x14ac:dyDescent="0.25">
      <c r="A219" s="121" t="s">
        <v>112</v>
      </c>
      <c r="B219" s="122">
        <v>12000</v>
      </c>
      <c r="C219" s="122">
        <v>12000</v>
      </c>
      <c r="D219" s="122">
        <v>12000</v>
      </c>
      <c r="E219" s="126"/>
      <c r="F219" s="126"/>
      <c r="G219" s="126"/>
      <c r="H219" s="126"/>
    </row>
    <row r="220" spans="1:8" ht="13.5" customHeight="1" x14ac:dyDescent="0.25">
      <c r="A220" s="135" t="s">
        <v>56</v>
      </c>
      <c r="B220" s="33">
        <v>2000</v>
      </c>
      <c r="C220" s="33">
        <v>2000</v>
      </c>
      <c r="D220" s="33">
        <v>2000</v>
      </c>
    </row>
    <row r="221" spans="1:8" ht="13.5" customHeight="1" x14ac:dyDescent="0.25">
      <c r="A221" s="136" t="s">
        <v>61</v>
      </c>
      <c r="B221" s="35">
        <v>2000</v>
      </c>
      <c r="C221" s="42"/>
      <c r="D221" s="42"/>
    </row>
    <row r="222" spans="1:8" ht="13.5" customHeight="1" x14ac:dyDescent="0.25">
      <c r="A222" s="135" t="s">
        <v>69</v>
      </c>
      <c r="B222" s="33">
        <v>10000</v>
      </c>
      <c r="C222" s="33">
        <v>10000</v>
      </c>
      <c r="D222" s="33">
        <v>10000</v>
      </c>
    </row>
    <row r="223" spans="1:8" s="127" customFormat="1" ht="13.5" customHeight="1" x14ac:dyDescent="0.25">
      <c r="A223" s="136" t="s">
        <v>71</v>
      </c>
      <c r="B223" s="35">
        <v>10000</v>
      </c>
      <c r="C223" s="42"/>
      <c r="D223" s="42"/>
      <c r="E223" s="126"/>
      <c r="F223" s="126"/>
      <c r="G223" s="126"/>
      <c r="H223" s="126"/>
    </row>
    <row r="224" spans="1:8" ht="13.5" customHeight="1" x14ac:dyDescent="0.25">
      <c r="A224" s="30" t="s">
        <v>152</v>
      </c>
      <c r="B224" s="31">
        <v>200000</v>
      </c>
      <c r="C224" s="31">
        <v>200000</v>
      </c>
      <c r="D224" s="31">
        <v>200000</v>
      </c>
    </row>
    <row r="225" spans="1:8" s="127" customFormat="1" ht="13.5" customHeight="1" x14ac:dyDescent="0.25">
      <c r="A225" s="121" t="s">
        <v>148</v>
      </c>
      <c r="B225" s="122">
        <v>200000</v>
      </c>
      <c r="C225" s="122">
        <v>200000</v>
      </c>
      <c r="D225" s="122">
        <v>200000</v>
      </c>
      <c r="E225" s="126"/>
      <c r="F225" s="126"/>
      <c r="G225" s="126"/>
      <c r="H225" s="126"/>
    </row>
    <row r="226" spans="1:8" ht="13.5" customHeight="1" x14ac:dyDescent="0.25">
      <c r="A226" s="135" t="s">
        <v>56</v>
      </c>
      <c r="B226" s="33">
        <v>70000</v>
      </c>
      <c r="C226" s="33">
        <v>70000</v>
      </c>
      <c r="D226" s="33">
        <v>70000</v>
      </c>
    </row>
    <row r="227" spans="1:8" ht="13.5" customHeight="1" x14ac:dyDescent="0.25">
      <c r="A227" s="136" t="s">
        <v>59</v>
      </c>
      <c r="B227" s="35">
        <v>60000</v>
      </c>
      <c r="C227" s="42"/>
      <c r="D227" s="42"/>
    </row>
    <row r="228" spans="1:8" ht="13.5" customHeight="1" x14ac:dyDescent="0.25">
      <c r="A228" s="136" t="s">
        <v>61</v>
      </c>
      <c r="B228" s="35">
        <v>10000</v>
      </c>
      <c r="C228" s="42"/>
      <c r="D228" s="42"/>
    </row>
    <row r="229" spans="1:8" ht="13.5" customHeight="1" x14ac:dyDescent="0.25">
      <c r="A229" s="135" t="s">
        <v>65</v>
      </c>
      <c r="B229" s="33">
        <v>10000</v>
      </c>
      <c r="C229" s="33">
        <v>10000</v>
      </c>
      <c r="D229" s="33">
        <v>10000</v>
      </c>
    </row>
    <row r="230" spans="1:8" ht="13.5" customHeight="1" x14ac:dyDescent="0.25">
      <c r="A230" s="136" t="s">
        <v>323</v>
      </c>
      <c r="B230" s="35">
        <v>10000</v>
      </c>
      <c r="C230" s="42"/>
      <c r="D230" s="42"/>
    </row>
    <row r="231" spans="1:8" s="127" customFormat="1" ht="13.5" customHeight="1" x14ac:dyDescent="0.25">
      <c r="A231" s="135" t="s">
        <v>73</v>
      </c>
      <c r="B231" s="33">
        <v>10000</v>
      </c>
      <c r="C231" s="33">
        <v>10000</v>
      </c>
      <c r="D231" s="33">
        <v>10000</v>
      </c>
      <c r="E231" s="126"/>
      <c r="F231" s="126"/>
      <c r="G231" s="126"/>
      <c r="H231" s="126"/>
    </row>
    <row r="232" spans="1:8" ht="13.5" customHeight="1" x14ac:dyDescent="0.25">
      <c r="A232" s="136" t="s">
        <v>74</v>
      </c>
      <c r="B232" s="35">
        <v>10000</v>
      </c>
      <c r="C232" s="42"/>
      <c r="D232" s="42"/>
    </row>
    <row r="233" spans="1:8" ht="13.5" customHeight="1" x14ac:dyDescent="0.25">
      <c r="A233" s="135" t="s">
        <v>75</v>
      </c>
      <c r="B233" s="33">
        <v>110000</v>
      </c>
      <c r="C233" s="33">
        <v>110000</v>
      </c>
      <c r="D233" s="33">
        <v>110000</v>
      </c>
    </row>
    <row r="234" spans="1:8" ht="13.5" customHeight="1" x14ac:dyDescent="0.25">
      <c r="A234" s="136" t="s">
        <v>76</v>
      </c>
      <c r="B234" s="35">
        <v>110000</v>
      </c>
      <c r="C234" s="42"/>
      <c r="D234" s="42"/>
    </row>
    <row r="235" spans="1:8" ht="13.5" customHeight="1" x14ac:dyDescent="0.25">
      <c r="A235" s="30" t="s">
        <v>153</v>
      </c>
      <c r="B235" s="31">
        <v>20000</v>
      </c>
      <c r="C235" s="31">
        <v>20000</v>
      </c>
      <c r="D235" s="31">
        <v>20000</v>
      </c>
    </row>
    <row r="236" spans="1:8" s="127" customFormat="1" ht="13.5" customHeight="1" x14ac:dyDescent="0.25">
      <c r="A236" s="121" t="s">
        <v>112</v>
      </c>
      <c r="B236" s="122">
        <v>20000</v>
      </c>
      <c r="C236" s="122">
        <v>20000</v>
      </c>
      <c r="D236" s="122">
        <v>20000</v>
      </c>
      <c r="E236" s="126"/>
      <c r="F236" s="126"/>
      <c r="G236" s="126"/>
      <c r="H236" s="126"/>
    </row>
    <row r="237" spans="1:8" s="127" customFormat="1" ht="13.5" customHeight="1" x14ac:dyDescent="0.25">
      <c r="A237" s="135" t="s">
        <v>65</v>
      </c>
      <c r="B237" s="33">
        <v>20000</v>
      </c>
      <c r="C237" s="33">
        <v>20000</v>
      </c>
      <c r="D237" s="33">
        <v>20000</v>
      </c>
      <c r="E237" s="126"/>
      <c r="F237" s="126"/>
      <c r="G237" s="126"/>
      <c r="H237" s="126"/>
    </row>
    <row r="238" spans="1:8" ht="13.5" customHeight="1" x14ac:dyDescent="0.25">
      <c r="A238" s="136" t="s">
        <v>67</v>
      </c>
      <c r="B238" s="35">
        <v>20000</v>
      </c>
      <c r="C238" s="42"/>
      <c r="D238" s="42"/>
    </row>
    <row r="239" spans="1:8" ht="15.75" x14ac:dyDescent="0.25">
      <c r="A239" s="30" t="s">
        <v>154</v>
      </c>
      <c r="B239" s="31">
        <v>4651000</v>
      </c>
      <c r="C239" s="31">
        <v>4651000</v>
      </c>
      <c r="D239" s="31">
        <v>4751000</v>
      </c>
    </row>
    <row r="240" spans="1:8" s="127" customFormat="1" ht="15.75" x14ac:dyDescent="0.25">
      <c r="A240" s="121" t="s">
        <v>112</v>
      </c>
      <c r="B240" s="122">
        <v>4541000</v>
      </c>
      <c r="C240" s="122">
        <v>4541000</v>
      </c>
      <c r="D240" s="122">
        <v>4641000</v>
      </c>
      <c r="E240" s="126"/>
      <c r="F240" s="126"/>
      <c r="G240" s="126"/>
      <c r="H240" s="126"/>
    </row>
    <row r="241" spans="1:8" ht="15.75" x14ac:dyDescent="0.25">
      <c r="A241" s="135" t="s">
        <v>65</v>
      </c>
      <c r="B241" s="33">
        <v>4541000</v>
      </c>
      <c r="C241" s="33">
        <v>4541000</v>
      </c>
      <c r="D241" s="33">
        <v>4641000</v>
      </c>
    </row>
    <row r="242" spans="1:8" ht="15.75" x14ac:dyDescent="0.25">
      <c r="A242" s="136" t="s">
        <v>323</v>
      </c>
      <c r="B242" s="35">
        <v>4541000</v>
      </c>
      <c r="C242" s="42"/>
      <c r="D242" s="42"/>
    </row>
    <row r="243" spans="1:8" s="127" customFormat="1" ht="15.75" x14ac:dyDescent="0.25">
      <c r="A243" s="121" t="s">
        <v>148</v>
      </c>
      <c r="B243" s="122">
        <v>100000</v>
      </c>
      <c r="C243" s="122">
        <v>100000</v>
      </c>
      <c r="D243" s="122">
        <v>100000</v>
      </c>
      <c r="E243" s="126"/>
      <c r="F243" s="126"/>
      <c r="G243" s="126"/>
      <c r="H243" s="126"/>
    </row>
    <row r="244" spans="1:8" ht="15.75" x14ac:dyDescent="0.25">
      <c r="A244" s="135" t="s">
        <v>65</v>
      </c>
      <c r="B244" s="33">
        <v>100000</v>
      </c>
      <c r="C244" s="33">
        <v>100000</v>
      </c>
      <c r="D244" s="33">
        <v>100000</v>
      </c>
    </row>
    <row r="245" spans="1:8" ht="15.75" x14ac:dyDescent="0.25">
      <c r="A245" s="136" t="s">
        <v>323</v>
      </c>
      <c r="B245" s="35">
        <v>100000</v>
      </c>
      <c r="C245" s="42"/>
      <c r="D245" s="42"/>
    </row>
    <row r="246" spans="1:8" s="127" customFormat="1" ht="15.75" x14ac:dyDescent="0.25">
      <c r="A246" s="121" t="s">
        <v>149</v>
      </c>
      <c r="B246" s="122">
        <v>10000</v>
      </c>
      <c r="C246" s="122">
        <v>10000</v>
      </c>
      <c r="D246" s="122">
        <v>10000</v>
      </c>
      <c r="E246" s="126"/>
      <c r="F246" s="126"/>
      <c r="G246" s="126"/>
      <c r="H246" s="126"/>
    </row>
    <row r="247" spans="1:8" ht="15.75" x14ac:dyDescent="0.25">
      <c r="A247" s="135" t="s">
        <v>65</v>
      </c>
      <c r="B247" s="33">
        <v>10000</v>
      </c>
      <c r="C247" s="33">
        <v>10000</v>
      </c>
      <c r="D247" s="33">
        <v>10000</v>
      </c>
    </row>
    <row r="248" spans="1:8" s="127" customFormat="1" ht="15.75" x14ac:dyDescent="0.25">
      <c r="A248" s="136" t="s">
        <v>323</v>
      </c>
      <c r="B248" s="35">
        <v>10000</v>
      </c>
      <c r="C248" s="42"/>
      <c r="D248" s="42"/>
      <c r="E248" s="126"/>
      <c r="F248" s="126"/>
      <c r="G248" s="126"/>
      <c r="H248" s="126"/>
    </row>
    <row r="249" spans="1:8" s="127" customFormat="1" ht="15.75" x14ac:dyDescent="0.25">
      <c r="A249" s="136"/>
      <c r="B249" s="35"/>
      <c r="C249" s="42"/>
      <c r="D249" s="42"/>
      <c r="E249" s="126"/>
      <c r="F249" s="126"/>
      <c r="G249" s="126"/>
      <c r="H249" s="126"/>
    </row>
    <row r="250" spans="1:8" s="141" customFormat="1" ht="15.75" x14ac:dyDescent="0.25">
      <c r="A250" s="32" t="s">
        <v>155</v>
      </c>
      <c r="B250" s="33">
        <v>1610000</v>
      </c>
      <c r="C250" s="33">
        <v>1610000</v>
      </c>
      <c r="D250" s="33">
        <v>1610000</v>
      </c>
      <c r="E250" s="140"/>
      <c r="F250" s="140"/>
      <c r="G250" s="140"/>
      <c r="H250" s="140"/>
    </row>
    <row r="251" spans="1:8" ht="15.75" x14ac:dyDescent="0.25">
      <c r="A251" s="30" t="s">
        <v>156</v>
      </c>
      <c r="B251" s="31">
        <v>1000000</v>
      </c>
      <c r="C251" s="31">
        <v>1000000</v>
      </c>
      <c r="D251" s="31">
        <v>1000000</v>
      </c>
    </row>
    <row r="252" spans="1:8" s="127" customFormat="1" ht="15.75" x14ac:dyDescent="0.25">
      <c r="A252" s="121" t="s">
        <v>112</v>
      </c>
      <c r="B252" s="122">
        <v>1000000</v>
      </c>
      <c r="C252" s="122">
        <v>1000000</v>
      </c>
      <c r="D252" s="122">
        <v>1000000</v>
      </c>
      <c r="E252" s="126"/>
      <c r="F252" s="126"/>
      <c r="G252" s="126"/>
      <c r="H252" s="126"/>
    </row>
    <row r="253" spans="1:8" s="127" customFormat="1" ht="15.75" x14ac:dyDescent="0.25">
      <c r="A253" s="135" t="s">
        <v>56</v>
      </c>
      <c r="B253" s="33">
        <v>650000</v>
      </c>
      <c r="C253" s="33">
        <v>650000</v>
      </c>
      <c r="D253" s="33">
        <v>650000</v>
      </c>
      <c r="E253" s="126"/>
      <c r="F253" s="126"/>
      <c r="G253" s="126"/>
      <c r="H253" s="126"/>
    </row>
    <row r="254" spans="1:8" ht="15.75" x14ac:dyDescent="0.25">
      <c r="A254" s="136" t="s">
        <v>59</v>
      </c>
      <c r="B254" s="35">
        <v>590000</v>
      </c>
      <c r="C254" s="42"/>
      <c r="D254" s="42"/>
    </row>
    <row r="255" spans="1:8" ht="15.75" x14ac:dyDescent="0.25">
      <c r="A255" s="136" t="s">
        <v>61</v>
      </c>
      <c r="B255" s="35">
        <v>60000</v>
      </c>
      <c r="C255" s="42"/>
      <c r="D255" s="42"/>
    </row>
    <row r="256" spans="1:8" s="127" customFormat="1" ht="15.75" x14ac:dyDescent="0.25">
      <c r="A256" s="135" t="s">
        <v>75</v>
      </c>
      <c r="B256" s="33">
        <v>350000</v>
      </c>
      <c r="C256" s="33">
        <v>350000</v>
      </c>
      <c r="D256" s="33">
        <v>350000</v>
      </c>
      <c r="E256" s="126"/>
      <c r="F256" s="126"/>
      <c r="G256" s="126"/>
      <c r="H256" s="126"/>
    </row>
    <row r="257" spans="1:8" ht="15.75" x14ac:dyDescent="0.25">
      <c r="A257" s="136" t="s">
        <v>76</v>
      </c>
      <c r="B257" s="35">
        <v>350000</v>
      </c>
      <c r="C257" s="42"/>
      <c r="D257" s="42"/>
    </row>
    <row r="258" spans="1:8" ht="15.75" x14ac:dyDescent="0.25">
      <c r="A258" s="30" t="s">
        <v>157</v>
      </c>
      <c r="B258" s="31">
        <v>110000</v>
      </c>
      <c r="C258" s="31">
        <v>110000</v>
      </c>
      <c r="D258" s="31">
        <v>110000</v>
      </c>
    </row>
    <row r="259" spans="1:8" s="127" customFormat="1" ht="15.75" x14ac:dyDescent="0.25">
      <c r="A259" s="121" t="s">
        <v>112</v>
      </c>
      <c r="B259" s="122">
        <v>110000</v>
      </c>
      <c r="C259" s="122">
        <v>110000</v>
      </c>
      <c r="D259" s="122">
        <v>110000</v>
      </c>
      <c r="E259" s="126"/>
      <c r="F259" s="126"/>
      <c r="G259" s="126"/>
      <c r="H259" s="126"/>
    </row>
    <row r="260" spans="1:8" ht="15.75" x14ac:dyDescent="0.25">
      <c r="A260" s="135" t="s">
        <v>69</v>
      </c>
      <c r="B260" s="33">
        <v>110000</v>
      </c>
      <c r="C260" s="33">
        <v>110000</v>
      </c>
      <c r="D260" s="33">
        <v>110000</v>
      </c>
    </row>
    <row r="261" spans="1:8" ht="15.75" x14ac:dyDescent="0.25">
      <c r="A261" s="136" t="s">
        <v>71</v>
      </c>
      <c r="B261" s="35">
        <v>110000</v>
      </c>
      <c r="C261" s="42"/>
      <c r="D261" s="42"/>
    </row>
    <row r="262" spans="1:8" ht="15.75" x14ac:dyDescent="0.25">
      <c r="A262" s="30" t="s">
        <v>158</v>
      </c>
      <c r="B262" s="31">
        <v>500000</v>
      </c>
      <c r="C262" s="31">
        <v>500000</v>
      </c>
      <c r="D262" s="31">
        <v>500000</v>
      </c>
    </row>
    <row r="263" spans="1:8" s="127" customFormat="1" ht="15.75" x14ac:dyDescent="0.25">
      <c r="A263" s="121" t="s">
        <v>112</v>
      </c>
      <c r="B263" s="122">
        <v>500000</v>
      </c>
      <c r="C263" s="122">
        <v>500000</v>
      </c>
      <c r="D263" s="122">
        <v>500000</v>
      </c>
      <c r="E263" s="126"/>
      <c r="F263" s="126"/>
      <c r="G263" s="126"/>
      <c r="H263" s="126"/>
    </row>
    <row r="264" spans="1:8" ht="15.75" x14ac:dyDescent="0.25">
      <c r="A264" s="135" t="s">
        <v>56</v>
      </c>
      <c r="B264" s="33">
        <v>500000</v>
      </c>
      <c r="C264" s="33">
        <v>500000</v>
      </c>
      <c r="D264" s="33">
        <v>500000</v>
      </c>
    </row>
    <row r="265" spans="1:8" s="127" customFormat="1" ht="15.75" x14ac:dyDescent="0.25">
      <c r="A265" s="136" t="s">
        <v>59</v>
      </c>
      <c r="B265" s="35">
        <v>440000</v>
      </c>
      <c r="C265" s="42"/>
      <c r="D265" s="42"/>
      <c r="E265" s="126"/>
      <c r="F265" s="126"/>
      <c r="G265" s="126"/>
      <c r="H265" s="126"/>
    </row>
    <row r="266" spans="1:8" s="86" customFormat="1" ht="15.75" x14ac:dyDescent="0.25">
      <c r="A266" s="136" t="s">
        <v>61</v>
      </c>
      <c r="B266" s="35">
        <v>60000</v>
      </c>
      <c r="C266" s="42"/>
      <c r="D266" s="42"/>
      <c r="E266" s="85"/>
      <c r="F266" s="85"/>
      <c r="G266" s="85"/>
      <c r="H266" s="85"/>
    </row>
    <row r="267" spans="1:8" s="86" customFormat="1" ht="15.75" x14ac:dyDescent="0.25">
      <c r="A267" s="136"/>
      <c r="B267" s="35"/>
      <c r="C267" s="42"/>
      <c r="D267" s="42"/>
      <c r="E267" s="85"/>
      <c r="F267" s="85"/>
      <c r="G267" s="85"/>
      <c r="H267" s="85"/>
    </row>
    <row r="268" spans="1:8" s="86" customFormat="1" ht="15.75" x14ac:dyDescent="0.25">
      <c r="A268" s="136"/>
      <c r="B268" s="35"/>
      <c r="C268" s="42"/>
      <c r="D268" s="42"/>
      <c r="E268" s="85"/>
      <c r="F268" s="85"/>
      <c r="G268" s="85"/>
      <c r="H268" s="85"/>
    </row>
    <row r="269" spans="1:8" s="86" customFormat="1" ht="15.75" x14ac:dyDescent="0.25">
      <c r="A269" s="136"/>
      <c r="B269" s="35"/>
      <c r="C269" s="42"/>
      <c r="D269" s="42"/>
      <c r="E269" s="85"/>
      <c r="F269" s="85"/>
      <c r="G269" s="85"/>
      <c r="H269" s="85"/>
    </row>
    <row r="270" spans="1:8" s="86" customFormat="1" ht="15.75" x14ac:dyDescent="0.25">
      <c r="A270" s="136"/>
      <c r="B270" s="35"/>
      <c r="C270" s="42"/>
      <c r="D270" s="42"/>
      <c r="E270" s="85"/>
      <c r="F270" s="85"/>
      <c r="G270" s="85"/>
      <c r="H270" s="85"/>
    </row>
    <row r="271" spans="1:8" s="86" customFormat="1" ht="15.75" x14ac:dyDescent="0.25">
      <c r="A271" s="136"/>
      <c r="B271" s="35"/>
      <c r="C271" s="42"/>
      <c r="D271" s="42"/>
      <c r="E271" s="85"/>
      <c r="F271" s="85"/>
      <c r="G271" s="85"/>
      <c r="H271" s="85"/>
    </row>
    <row r="272" spans="1:8" s="86" customFormat="1" ht="15.75" x14ac:dyDescent="0.25">
      <c r="A272" s="136"/>
      <c r="B272" s="35"/>
      <c r="C272" s="42"/>
      <c r="D272" s="42"/>
      <c r="E272" s="85"/>
      <c r="F272" s="85"/>
      <c r="G272" s="85"/>
      <c r="H272" s="85"/>
    </row>
    <row r="273" spans="1:8" s="86" customFormat="1" ht="15.75" x14ac:dyDescent="0.25">
      <c r="A273" s="136"/>
      <c r="B273" s="35"/>
      <c r="C273" s="42"/>
      <c r="D273" s="42"/>
      <c r="E273" s="85"/>
      <c r="F273" s="85"/>
      <c r="G273" s="85"/>
      <c r="H273" s="85"/>
    </row>
    <row r="274" spans="1:8" s="86" customFormat="1" ht="15.75" x14ac:dyDescent="0.25">
      <c r="A274" s="136"/>
      <c r="B274" s="35"/>
      <c r="C274" s="42"/>
      <c r="D274" s="42"/>
      <c r="E274" s="85"/>
      <c r="F274" s="85"/>
      <c r="G274" s="85"/>
      <c r="H274" s="85"/>
    </row>
    <row r="275" spans="1:8" s="86" customFormat="1" ht="15.75" x14ac:dyDescent="0.25">
      <c r="A275" s="76" t="s">
        <v>159</v>
      </c>
      <c r="B275" s="77">
        <v>142494798</v>
      </c>
      <c r="C275" s="77">
        <v>142207178</v>
      </c>
      <c r="D275" s="77">
        <v>137950225</v>
      </c>
      <c r="E275" s="85"/>
      <c r="F275" s="85"/>
      <c r="G275" s="85"/>
      <c r="H275" s="85"/>
    </row>
    <row r="276" spans="1:8" s="86" customFormat="1" ht="14.25" customHeight="1" x14ac:dyDescent="0.25">
      <c r="A276" s="32" t="s">
        <v>160</v>
      </c>
      <c r="B276" s="33">
        <v>58309889</v>
      </c>
      <c r="C276" s="33">
        <v>57522269</v>
      </c>
      <c r="D276" s="33">
        <v>58265316</v>
      </c>
      <c r="E276" s="85"/>
      <c r="F276" s="85"/>
      <c r="G276" s="85"/>
      <c r="H276" s="85"/>
    </row>
    <row r="277" spans="1:8" s="139" customFormat="1" ht="14.25" customHeight="1" x14ac:dyDescent="0.25">
      <c r="A277" s="32" t="s">
        <v>136</v>
      </c>
      <c r="B277" s="33">
        <v>40000</v>
      </c>
      <c r="C277" s="33">
        <v>40000</v>
      </c>
      <c r="D277" s="33">
        <v>40000</v>
      </c>
      <c r="E277" s="138"/>
      <c r="F277" s="138"/>
      <c r="G277" s="138"/>
      <c r="H277" s="138"/>
    </row>
    <row r="278" spans="1:8" ht="14.25" customHeight="1" x14ac:dyDescent="0.25">
      <c r="A278" s="30" t="s">
        <v>137</v>
      </c>
      <c r="B278" s="31">
        <v>40000</v>
      </c>
      <c r="C278" s="31">
        <v>40000</v>
      </c>
      <c r="D278" s="31">
        <v>40000</v>
      </c>
    </row>
    <row r="279" spans="1:8" s="127" customFormat="1" ht="14.25" customHeight="1" x14ac:dyDescent="0.25">
      <c r="A279" s="121" t="s">
        <v>112</v>
      </c>
      <c r="B279" s="122">
        <v>40000</v>
      </c>
      <c r="C279" s="122">
        <v>40000</v>
      </c>
      <c r="D279" s="122">
        <v>40000</v>
      </c>
      <c r="E279" s="126"/>
      <c r="F279" s="126"/>
      <c r="G279" s="126"/>
      <c r="H279" s="126"/>
    </row>
    <row r="280" spans="1:8" s="127" customFormat="1" ht="14.25" customHeight="1" x14ac:dyDescent="0.25">
      <c r="A280" s="135" t="s">
        <v>56</v>
      </c>
      <c r="B280" s="33">
        <v>40000</v>
      </c>
      <c r="C280" s="33">
        <v>40000</v>
      </c>
      <c r="D280" s="33">
        <v>40000</v>
      </c>
      <c r="E280" s="126"/>
      <c r="F280" s="126"/>
      <c r="G280" s="126"/>
      <c r="H280" s="126"/>
    </row>
    <row r="281" spans="1:8" ht="14.25" customHeight="1" x14ac:dyDescent="0.25">
      <c r="A281" s="136" t="s">
        <v>57</v>
      </c>
      <c r="B281" s="35">
        <v>20000</v>
      </c>
      <c r="C281" s="42"/>
      <c r="D281" s="42"/>
    </row>
    <row r="282" spans="1:8" ht="14.25" customHeight="1" x14ac:dyDescent="0.25">
      <c r="A282" s="136" t="s">
        <v>58</v>
      </c>
      <c r="B282" s="35">
        <v>10000</v>
      </c>
      <c r="C282" s="42"/>
      <c r="D282" s="42"/>
    </row>
    <row r="283" spans="1:8" ht="14.25" customHeight="1" x14ac:dyDescent="0.25">
      <c r="A283" s="136" t="s">
        <v>59</v>
      </c>
      <c r="B283" s="35">
        <v>5000</v>
      </c>
      <c r="C283" s="42"/>
      <c r="D283" s="42"/>
    </row>
    <row r="284" spans="1:8" s="127" customFormat="1" ht="14.25" customHeight="1" x14ac:dyDescent="0.25">
      <c r="A284" s="136" t="s">
        <v>61</v>
      </c>
      <c r="B284" s="35">
        <v>5000</v>
      </c>
      <c r="C284" s="42"/>
      <c r="D284" s="42"/>
      <c r="E284" s="126"/>
      <c r="F284" s="126"/>
      <c r="G284" s="126"/>
      <c r="H284" s="126"/>
    </row>
    <row r="285" spans="1:8" s="127" customFormat="1" ht="5.25" customHeight="1" x14ac:dyDescent="0.25">
      <c r="A285" s="136"/>
      <c r="B285" s="35"/>
      <c r="C285" s="42"/>
      <c r="D285" s="42"/>
      <c r="E285" s="126"/>
      <c r="F285" s="126"/>
      <c r="G285" s="126"/>
      <c r="H285" s="126"/>
    </row>
    <row r="286" spans="1:8" s="141" customFormat="1" ht="14.25" customHeight="1" x14ac:dyDescent="0.25">
      <c r="A286" s="32" t="s">
        <v>163</v>
      </c>
      <c r="B286" s="33">
        <v>478889</v>
      </c>
      <c r="C286" s="33">
        <v>478889</v>
      </c>
      <c r="D286" s="33">
        <v>478889</v>
      </c>
      <c r="E286" s="140"/>
      <c r="F286" s="140"/>
      <c r="G286" s="140"/>
      <c r="H286" s="140"/>
    </row>
    <row r="287" spans="1:8" ht="14.25" customHeight="1" x14ac:dyDescent="0.25">
      <c r="A287" s="30" t="s">
        <v>164</v>
      </c>
      <c r="B287" s="31">
        <v>276689</v>
      </c>
      <c r="C287" s="31">
        <v>276689</v>
      </c>
      <c r="D287" s="31">
        <v>276689</v>
      </c>
    </row>
    <row r="288" spans="1:8" s="127" customFormat="1" ht="14.25" customHeight="1" x14ac:dyDescent="0.25">
      <c r="A288" s="121" t="s">
        <v>112</v>
      </c>
      <c r="B288" s="122">
        <v>82189</v>
      </c>
      <c r="C288" s="122">
        <v>82189</v>
      </c>
      <c r="D288" s="122">
        <v>82189</v>
      </c>
      <c r="E288" s="126"/>
      <c r="F288" s="126"/>
      <c r="G288" s="126"/>
      <c r="H288" s="126"/>
    </row>
    <row r="289" spans="1:8" ht="14.25" customHeight="1" x14ac:dyDescent="0.25">
      <c r="A289" s="135" t="s">
        <v>56</v>
      </c>
      <c r="B289" s="33">
        <v>82189</v>
      </c>
      <c r="C289" s="33">
        <v>82189</v>
      </c>
      <c r="D289" s="33">
        <v>82189</v>
      </c>
    </row>
    <row r="290" spans="1:8" ht="14.25" customHeight="1" x14ac:dyDescent="0.25">
      <c r="A290" s="136" t="s">
        <v>57</v>
      </c>
      <c r="B290" s="35">
        <v>30000</v>
      </c>
      <c r="C290" s="42"/>
      <c r="D290" s="42"/>
    </row>
    <row r="291" spans="1:8" ht="14.25" customHeight="1" x14ac:dyDescent="0.25">
      <c r="A291" s="136" t="s">
        <v>59</v>
      </c>
      <c r="B291" s="35">
        <v>32189</v>
      </c>
      <c r="C291" s="42"/>
      <c r="D291" s="42"/>
    </row>
    <row r="292" spans="1:8" ht="14.25" customHeight="1" x14ac:dyDescent="0.25">
      <c r="A292" s="136" t="s">
        <v>61</v>
      </c>
      <c r="B292" s="35">
        <v>20000</v>
      </c>
      <c r="C292" s="42"/>
      <c r="D292" s="42"/>
    </row>
    <row r="293" spans="1:8" s="127" customFormat="1" ht="14.25" customHeight="1" x14ac:dyDescent="0.25">
      <c r="A293" s="121" t="s">
        <v>161</v>
      </c>
      <c r="B293" s="122">
        <v>194500</v>
      </c>
      <c r="C293" s="122">
        <v>194500</v>
      </c>
      <c r="D293" s="122">
        <v>194500</v>
      </c>
      <c r="E293" s="126"/>
      <c r="F293" s="126"/>
      <c r="G293" s="126"/>
      <c r="H293" s="126"/>
    </row>
    <row r="294" spans="1:8" ht="14.25" customHeight="1" x14ac:dyDescent="0.25">
      <c r="A294" s="135" t="s">
        <v>52</v>
      </c>
      <c r="B294" s="33">
        <v>54000</v>
      </c>
      <c r="C294" s="33">
        <v>54000</v>
      </c>
      <c r="D294" s="33">
        <v>54000</v>
      </c>
    </row>
    <row r="295" spans="1:8" ht="14.25" customHeight="1" x14ac:dyDescent="0.25">
      <c r="A295" s="136" t="s">
        <v>53</v>
      </c>
      <c r="B295" s="35">
        <v>46350</v>
      </c>
      <c r="C295" s="42"/>
      <c r="D295" s="42"/>
    </row>
    <row r="296" spans="1:8" ht="14.25" customHeight="1" x14ac:dyDescent="0.25">
      <c r="A296" s="136" t="s">
        <v>55</v>
      </c>
      <c r="B296" s="35">
        <v>7650</v>
      </c>
      <c r="C296" s="42"/>
      <c r="D296" s="42"/>
    </row>
    <row r="297" spans="1:8" ht="14.25" customHeight="1" x14ac:dyDescent="0.25">
      <c r="A297" s="135" t="s">
        <v>56</v>
      </c>
      <c r="B297" s="33">
        <v>140500</v>
      </c>
      <c r="C297" s="33">
        <v>140500</v>
      </c>
      <c r="D297" s="33">
        <v>140500</v>
      </c>
    </row>
    <row r="298" spans="1:8" ht="14.25" customHeight="1" x14ac:dyDescent="0.25">
      <c r="A298" s="136" t="s">
        <v>57</v>
      </c>
      <c r="B298" s="35">
        <v>48000</v>
      </c>
      <c r="C298" s="42"/>
      <c r="D298" s="42"/>
    </row>
    <row r="299" spans="1:8" ht="14.25" customHeight="1" x14ac:dyDescent="0.25">
      <c r="A299" s="136" t="s">
        <v>59</v>
      </c>
      <c r="B299" s="35">
        <v>92500</v>
      </c>
      <c r="C299" s="42"/>
      <c r="D299" s="42"/>
    </row>
    <row r="300" spans="1:8" ht="14.25" customHeight="1" x14ac:dyDescent="0.25">
      <c r="A300" s="30" t="s">
        <v>165</v>
      </c>
      <c r="B300" s="31">
        <v>10000</v>
      </c>
      <c r="C300" s="31">
        <v>10000</v>
      </c>
      <c r="D300" s="31">
        <v>10000</v>
      </c>
    </row>
    <row r="301" spans="1:8" s="127" customFormat="1" ht="13.5" customHeight="1" x14ac:dyDescent="0.25">
      <c r="A301" s="121" t="s">
        <v>112</v>
      </c>
      <c r="B301" s="122">
        <v>10000</v>
      </c>
      <c r="C301" s="122">
        <v>10000</v>
      </c>
      <c r="D301" s="122">
        <v>10000</v>
      </c>
      <c r="E301" s="126"/>
      <c r="F301" s="126"/>
      <c r="G301" s="126"/>
      <c r="H301" s="126"/>
    </row>
    <row r="302" spans="1:8" ht="13.5" customHeight="1" x14ac:dyDescent="0.25">
      <c r="A302" s="135" t="s">
        <v>56</v>
      </c>
      <c r="B302" s="33">
        <v>10000</v>
      </c>
      <c r="C302" s="33">
        <v>10000</v>
      </c>
      <c r="D302" s="33">
        <v>10000</v>
      </c>
    </row>
    <row r="303" spans="1:8" ht="13.5" customHeight="1" x14ac:dyDescent="0.25">
      <c r="A303" s="136" t="s">
        <v>59</v>
      </c>
      <c r="B303" s="35">
        <v>5000</v>
      </c>
      <c r="C303" s="42"/>
      <c r="D303" s="42"/>
    </row>
    <row r="304" spans="1:8" ht="13.5" customHeight="1" x14ac:dyDescent="0.25">
      <c r="A304" s="136" t="s">
        <v>61</v>
      </c>
      <c r="B304" s="35">
        <v>5000</v>
      </c>
      <c r="C304" s="42"/>
      <c r="D304" s="42"/>
    </row>
    <row r="305" spans="1:8" ht="14.25" customHeight="1" x14ac:dyDescent="0.25">
      <c r="A305" s="30" t="s">
        <v>349</v>
      </c>
      <c r="B305" s="31">
        <v>142200</v>
      </c>
      <c r="C305" s="31">
        <v>142200</v>
      </c>
      <c r="D305" s="31">
        <v>142200</v>
      </c>
    </row>
    <row r="306" spans="1:8" s="127" customFormat="1" ht="13.5" customHeight="1" x14ac:dyDescent="0.25">
      <c r="A306" s="121" t="s">
        <v>112</v>
      </c>
      <c r="B306" s="122">
        <v>33000</v>
      </c>
      <c r="C306" s="122">
        <v>33000</v>
      </c>
      <c r="D306" s="122">
        <v>33000</v>
      </c>
      <c r="E306" s="126"/>
      <c r="F306" s="126"/>
      <c r="G306" s="126"/>
      <c r="H306" s="126"/>
    </row>
    <row r="307" spans="1:8" s="127" customFormat="1" ht="13.5" customHeight="1" x14ac:dyDescent="0.25">
      <c r="A307" s="135" t="s">
        <v>52</v>
      </c>
      <c r="B307" s="33">
        <v>8000</v>
      </c>
      <c r="C307" s="33">
        <v>8000</v>
      </c>
      <c r="D307" s="33">
        <v>8000</v>
      </c>
      <c r="E307" s="126"/>
      <c r="F307" s="126"/>
      <c r="G307" s="126"/>
      <c r="H307" s="126"/>
    </row>
    <row r="308" spans="1:8" ht="13.5" customHeight="1" x14ac:dyDescent="0.25">
      <c r="A308" s="136" t="s">
        <v>53</v>
      </c>
      <c r="B308" s="35">
        <v>8000</v>
      </c>
      <c r="C308" s="42"/>
      <c r="D308" s="42"/>
    </row>
    <row r="309" spans="1:8" ht="13.5" customHeight="1" x14ac:dyDescent="0.25">
      <c r="A309" s="135" t="s">
        <v>56</v>
      </c>
      <c r="B309" s="33">
        <v>25000</v>
      </c>
      <c r="C309" s="33">
        <v>25000</v>
      </c>
      <c r="D309" s="33">
        <v>25000</v>
      </c>
    </row>
    <row r="310" spans="1:8" ht="13.5" customHeight="1" x14ac:dyDescent="0.25">
      <c r="A310" s="136" t="s">
        <v>57</v>
      </c>
      <c r="B310" s="35">
        <v>2000</v>
      </c>
      <c r="C310" s="42"/>
      <c r="D310" s="42"/>
    </row>
    <row r="311" spans="1:8" ht="13.5" customHeight="1" x14ac:dyDescent="0.25">
      <c r="A311" s="136" t="s">
        <v>59</v>
      </c>
      <c r="B311" s="35">
        <v>23000</v>
      </c>
      <c r="C311" s="42"/>
      <c r="D311" s="42"/>
    </row>
    <row r="312" spans="1:8" s="127" customFormat="1" ht="14.25" customHeight="1" x14ac:dyDescent="0.25">
      <c r="A312" s="121" t="s">
        <v>161</v>
      </c>
      <c r="B312" s="122">
        <v>109200</v>
      </c>
      <c r="C312" s="122">
        <v>109200</v>
      </c>
      <c r="D312" s="122">
        <v>109200</v>
      </c>
      <c r="E312" s="126"/>
      <c r="F312" s="126"/>
      <c r="G312" s="126"/>
      <c r="H312" s="126"/>
    </row>
    <row r="313" spans="1:8" ht="14.25" customHeight="1" x14ac:dyDescent="0.25">
      <c r="A313" s="135" t="s">
        <v>52</v>
      </c>
      <c r="B313" s="33">
        <v>32000</v>
      </c>
      <c r="C313" s="33">
        <v>32000</v>
      </c>
      <c r="D313" s="33">
        <v>32000</v>
      </c>
    </row>
    <row r="314" spans="1:8" ht="14.25" customHeight="1" x14ac:dyDescent="0.25">
      <c r="A314" s="136" t="s">
        <v>53</v>
      </c>
      <c r="B314" s="35">
        <v>26300</v>
      </c>
      <c r="C314" s="42"/>
      <c r="D314" s="42"/>
    </row>
    <row r="315" spans="1:8" ht="14.25" customHeight="1" x14ac:dyDescent="0.25">
      <c r="A315" s="136" t="s">
        <v>55</v>
      </c>
      <c r="B315" s="35">
        <v>5700</v>
      </c>
      <c r="C315" s="42"/>
      <c r="D315" s="42"/>
    </row>
    <row r="316" spans="1:8" s="127" customFormat="1" ht="14.25" customHeight="1" x14ac:dyDescent="0.25">
      <c r="A316" s="135" t="s">
        <v>56</v>
      </c>
      <c r="B316" s="33">
        <v>77200</v>
      </c>
      <c r="C316" s="33">
        <v>77200</v>
      </c>
      <c r="D316" s="33">
        <v>77200</v>
      </c>
      <c r="E316" s="126"/>
      <c r="F316" s="126"/>
      <c r="G316" s="126"/>
      <c r="H316" s="126"/>
    </row>
    <row r="317" spans="1:8" ht="14.25" customHeight="1" x14ac:dyDescent="0.25">
      <c r="A317" s="136" t="s">
        <v>57</v>
      </c>
      <c r="B317" s="35">
        <v>7200</v>
      </c>
      <c r="C317" s="42"/>
      <c r="D317" s="42"/>
    </row>
    <row r="318" spans="1:8" ht="14.25" customHeight="1" x14ac:dyDescent="0.25">
      <c r="A318" s="136" t="s">
        <v>59</v>
      </c>
      <c r="B318" s="35">
        <v>70000</v>
      </c>
      <c r="C318" s="42"/>
      <c r="D318" s="42"/>
    </row>
    <row r="319" spans="1:8" ht="14.25" customHeight="1" x14ac:dyDescent="0.25">
      <c r="A319" s="30" t="s">
        <v>166</v>
      </c>
      <c r="B319" s="31">
        <v>50000</v>
      </c>
      <c r="C319" s="31">
        <v>50000</v>
      </c>
      <c r="D319" s="31">
        <v>50000</v>
      </c>
    </row>
    <row r="320" spans="1:8" s="127" customFormat="1" ht="14.25" customHeight="1" x14ac:dyDescent="0.25">
      <c r="A320" s="121" t="s">
        <v>161</v>
      </c>
      <c r="B320" s="122">
        <v>50000</v>
      </c>
      <c r="C320" s="122">
        <v>50000</v>
      </c>
      <c r="D320" s="122">
        <v>50000</v>
      </c>
      <c r="E320" s="126"/>
      <c r="F320" s="126"/>
      <c r="G320" s="126"/>
      <c r="H320" s="126"/>
    </row>
    <row r="321" spans="1:8" s="127" customFormat="1" ht="14.25" customHeight="1" x14ac:dyDescent="0.25">
      <c r="A321" s="135" t="s">
        <v>56</v>
      </c>
      <c r="B321" s="33">
        <v>50000</v>
      </c>
      <c r="C321" s="33">
        <v>50000</v>
      </c>
      <c r="D321" s="33">
        <v>50000</v>
      </c>
      <c r="E321" s="126"/>
      <c r="F321" s="126"/>
      <c r="G321" s="126"/>
      <c r="H321" s="126"/>
    </row>
    <row r="322" spans="1:8" ht="14.25" customHeight="1" x14ac:dyDescent="0.25">
      <c r="A322" s="136" t="s">
        <v>59</v>
      </c>
      <c r="B322" s="35">
        <v>46000</v>
      </c>
      <c r="C322" s="42"/>
      <c r="D322" s="42"/>
    </row>
    <row r="323" spans="1:8" ht="14.25" customHeight="1" x14ac:dyDescent="0.25">
      <c r="A323" s="136" t="s">
        <v>61</v>
      </c>
      <c r="B323" s="35">
        <v>4000</v>
      </c>
      <c r="C323" s="42"/>
      <c r="D323" s="42"/>
    </row>
    <row r="324" spans="1:8" ht="14.25" customHeight="1" x14ac:dyDescent="0.25">
      <c r="A324" s="136"/>
      <c r="B324" s="35"/>
      <c r="C324" s="42"/>
      <c r="D324" s="42"/>
    </row>
    <row r="325" spans="1:8" s="141" customFormat="1" ht="14.25" customHeight="1" x14ac:dyDescent="0.25">
      <c r="A325" s="32" t="s">
        <v>167</v>
      </c>
      <c r="B325" s="33">
        <v>29924000</v>
      </c>
      <c r="C325" s="33">
        <v>29924000</v>
      </c>
      <c r="D325" s="33">
        <v>29924000</v>
      </c>
      <c r="E325" s="140"/>
      <c r="F325" s="140"/>
      <c r="G325" s="140"/>
      <c r="H325" s="140"/>
    </row>
    <row r="326" spans="1:8" ht="14.25" customHeight="1" x14ac:dyDescent="0.25">
      <c r="A326" s="30" t="s">
        <v>168</v>
      </c>
      <c r="B326" s="31">
        <v>1470000</v>
      </c>
      <c r="C326" s="31">
        <v>1470000</v>
      </c>
      <c r="D326" s="31">
        <v>1470000</v>
      </c>
    </row>
    <row r="327" spans="1:8" s="127" customFormat="1" ht="14.25" customHeight="1" x14ac:dyDescent="0.25">
      <c r="A327" s="121" t="s">
        <v>112</v>
      </c>
      <c r="B327" s="122">
        <v>1470000</v>
      </c>
      <c r="C327" s="122">
        <v>1470000</v>
      </c>
      <c r="D327" s="122">
        <v>1470000</v>
      </c>
      <c r="E327" s="126"/>
      <c r="F327" s="126"/>
      <c r="G327" s="126"/>
      <c r="H327" s="126"/>
    </row>
    <row r="328" spans="1:8" ht="14.25" customHeight="1" x14ac:dyDescent="0.25">
      <c r="A328" s="135" t="s">
        <v>73</v>
      </c>
      <c r="B328" s="33">
        <v>1470000</v>
      </c>
      <c r="C328" s="33">
        <v>1470000</v>
      </c>
      <c r="D328" s="33">
        <v>1470000</v>
      </c>
    </row>
    <row r="329" spans="1:8" ht="14.25" customHeight="1" x14ac:dyDescent="0.25">
      <c r="A329" s="136" t="s">
        <v>74</v>
      </c>
      <c r="B329" s="35">
        <v>1470000</v>
      </c>
      <c r="C329" s="42"/>
      <c r="D329" s="42"/>
    </row>
    <row r="330" spans="1:8" s="127" customFormat="1" ht="14.25" customHeight="1" x14ac:dyDescent="0.25">
      <c r="A330" s="30" t="s">
        <v>169</v>
      </c>
      <c r="B330" s="31">
        <v>4000</v>
      </c>
      <c r="C330" s="31">
        <v>4000</v>
      </c>
      <c r="D330" s="31">
        <v>4000</v>
      </c>
      <c r="E330" s="126"/>
      <c r="F330" s="126"/>
      <c r="G330" s="126"/>
      <c r="H330" s="126"/>
    </row>
    <row r="331" spans="1:8" s="127" customFormat="1" ht="14.25" customHeight="1" x14ac:dyDescent="0.25">
      <c r="A331" s="121" t="s">
        <v>112</v>
      </c>
      <c r="B331" s="122">
        <v>4000</v>
      </c>
      <c r="C331" s="122">
        <v>4000</v>
      </c>
      <c r="D331" s="122">
        <v>4000</v>
      </c>
      <c r="E331" s="126"/>
      <c r="F331" s="126"/>
      <c r="G331" s="126"/>
      <c r="H331" s="126"/>
    </row>
    <row r="332" spans="1:8" ht="14.25" customHeight="1" x14ac:dyDescent="0.25">
      <c r="A332" s="135" t="s">
        <v>73</v>
      </c>
      <c r="B332" s="33">
        <v>4000</v>
      </c>
      <c r="C332" s="33">
        <v>4000</v>
      </c>
      <c r="D332" s="33">
        <v>4000</v>
      </c>
    </row>
    <row r="333" spans="1:8" ht="14.25" customHeight="1" x14ac:dyDescent="0.25">
      <c r="A333" s="136" t="s">
        <v>74</v>
      </c>
      <c r="B333" s="35">
        <v>4000</v>
      </c>
      <c r="C333" s="42"/>
      <c r="D333" s="42"/>
    </row>
    <row r="334" spans="1:8" ht="14.25" customHeight="1" x14ac:dyDescent="0.25">
      <c r="A334" s="30" t="s">
        <v>170</v>
      </c>
      <c r="B334" s="31">
        <v>28450000</v>
      </c>
      <c r="C334" s="31">
        <v>28450000</v>
      </c>
      <c r="D334" s="31">
        <v>28450000</v>
      </c>
    </row>
    <row r="335" spans="1:8" s="127" customFormat="1" ht="14.25" customHeight="1" x14ac:dyDescent="0.25">
      <c r="A335" s="121" t="s">
        <v>112</v>
      </c>
      <c r="B335" s="122">
        <v>2450000</v>
      </c>
      <c r="C335" s="122">
        <v>2450000</v>
      </c>
      <c r="D335" s="122">
        <v>2450000</v>
      </c>
      <c r="E335" s="126"/>
      <c r="F335" s="126"/>
      <c r="G335" s="126"/>
      <c r="H335" s="126"/>
    </row>
    <row r="336" spans="1:8" ht="14.25" customHeight="1" x14ac:dyDescent="0.25">
      <c r="A336" s="135" t="s">
        <v>73</v>
      </c>
      <c r="B336" s="33">
        <v>2450000</v>
      </c>
      <c r="C336" s="33">
        <v>2450000</v>
      </c>
      <c r="D336" s="33">
        <v>2450000</v>
      </c>
    </row>
    <row r="337" spans="1:8" ht="14.25" customHeight="1" x14ac:dyDescent="0.25">
      <c r="A337" s="136" t="s">
        <v>74</v>
      </c>
      <c r="B337" s="35">
        <v>2450000</v>
      </c>
      <c r="C337" s="42"/>
      <c r="D337" s="42"/>
    </row>
    <row r="338" spans="1:8" s="127" customFormat="1" ht="14.25" customHeight="1" x14ac:dyDescent="0.25">
      <c r="A338" s="121" t="s">
        <v>162</v>
      </c>
      <c r="B338" s="122">
        <v>26000000</v>
      </c>
      <c r="C338" s="122">
        <v>26000000</v>
      </c>
      <c r="D338" s="122">
        <v>26000000</v>
      </c>
      <c r="E338" s="126"/>
      <c r="F338" s="126"/>
      <c r="G338" s="126"/>
      <c r="H338" s="126"/>
    </row>
    <row r="339" spans="1:8" ht="14.25" customHeight="1" x14ac:dyDescent="0.25">
      <c r="A339" s="135" t="s">
        <v>73</v>
      </c>
      <c r="B339" s="33">
        <v>26000000</v>
      </c>
      <c r="C339" s="33">
        <v>26000000</v>
      </c>
      <c r="D339" s="33">
        <v>26000000</v>
      </c>
    </row>
    <row r="340" spans="1:8" ht="14.25" customHeight="1" x14ac:dyDescent="0.25">
      <c r="A340" s="136" t="s">
        <v>74</v>
      </c>
      <c r="B340" s="35">
        <v>26000000</v>
      </c>
      <c r="C340" s="42"/>
      <c r="D340" s="42"/>
    </row>
    <row r="341" spans="1:8" ht="14.25" customHeight="1" x14ac:dyDescent="0.25">
      <c r="A341" s="136"/>
      <c r="B341" s="35"/>
      <c r="C341" s="42"/>
      <c r="D341" s="42"/>
    </row>
    <row r="342" spans="1:8" s="124" customFormat="1" ht="14.25" customHeight="1" x14ac:dyDescent="0.25">
      <c r="A342" s="32" t="s">
        <v>171</v>
      </c>
      <c r="B342" s="33">
        <v>767000</v>
      </c>
      <c r="C342" s="33">
        <v>617000</v>
      </c>
      <c r="D342" s="33">
        <v>767000</v>
      </c>
      <c r="E342" s="123"/>
      <c r="F342" s="123"/>
      <c r="G342" s="123"/>
      <c r="H342" s="123"/>
    </row>
    <row r="343" spans="1:8" ht="14.25" customHeight="1" x14ac:dyDescent="0.25">
      <c r="A343" s="30" t="s">
        <v>172</v>
      </c>
      <c r="B343" s="31">
        <v>50000</v>
      </c>
      <c r="C343" s="31">
        <v>50000</v>
      </c>
      <c r="D343" s="31">
        <v>50000</v>
      </c>
    </row>
    <row r="344" spans="1:8" s="127" customFormat="1" ht="14.25" customHeight="1" x14ac:dyDescent="0.25">
      <c r="A344" s="121" t="s">
        <v>112</v>
      </c>
      <c r="B344" s="122">
        <v>50000</v>
      </c>
      <c r="C344" s="122">
        <v>50000</v>
      </c>
      <c r="D344" s="122">
        <v>50000</v>
      </c>
      <c r="E344" s="126"/>
      <c r="F344" s="126"/>
      <c r="G344" s="126"/>
      <c r="H344" s="126"/>
    </row>
    <row r="345" spans="1:8" ht="14.25" customHeight="1" x14ac:dyDescent="0.25">
      <c r="A345" s="135" t="s">
        <v>75</v>
      </c>
      <c r="B345" s="33">
        <v>50000</v>
      </c>
      <c r="C345" s="33">
        <v>50000</v>
      </c>
      <c r="D345" s="33">
        <v>50000</v>
      </c>
    </row>
    <row r="346" spans="1:8" ht="14.25" customHeight="1" x14ac:dyDescent="0.25">
      <c r="A346" s="136" t="s">
        <v>76</v>
      </c>
      <c r="B346" s="35">
        <v>50000</v>
      </c>
      <c r="C346" s="42"/>
      <c r="D346" s="42"/>
    </row>
    <row r="347" spans="1:8" ht="14.25" customHeight="1" x14ac:dyDescent="0.25">
      <c r="A347" s="30" t="s">
        <v>173</v>
      </c>
      <c r="B347" s="31">
        <v>200000</v>
      </c>
      <c r="C347" s="31">
        <v>50000</v>
      </c>
      <c r="D347" s="31">
        <v>200000</v>
      </c>
    </row>
    <row r="348" spans="1:8" s="127" customFormat="1" ht="14.25" customHeight="1" x14ac:dyDescent="0.25">
      <c r="A348" s="121" t="s">
        <v>112</v>
      </c>
      <c r="B348" s="122">
        <v>200000</v>
      </c>
      <c r="C348" s="122">
        <v>50000</v>
      </c>
      <c r="D348" s="122">
        <v>200000</v>
      </c>
      <c r="E348" s="126"/>
      <c r="F348" s="126"/>
      <c r="G348" s="126"/>
      <c r="H348" s="126"/>
    </row>
    <row r="349" spans="1:8" ht="14.25" customHeight="1" x14ac:dyDescent="0.25">
      <c r="A349" s="135" t="s">
        <v>69</v>
      </c>
      <c r="B349" s="33">
        <v>200000</v>
      </c>
      <c r="C349" s="33">
        <v>50000</v>
      </c>
      <c r="D349" s="33">
        <v>200000</v>
      </c>
    </row>
    <row r="350" spans="1:8" s="127" customFormat="1" ht="14.25" customHeight="1" x14ac:dyDescent="0.25">
      <c r="A350" s="136" t="s">
        <v>71</v>
      </c>
      <c r="B350" s="35">
        <v>200000</v>
      </c>
      <c r="C350" s="42"/>
      <c r="D350" s="42"/>
      <c r="E350" s="126"/>
      <c r="F350" s="126"/>
      <c r="G350" s="126"/>
      <c r="H350" s="126"/>
    </row>
    <row r="351" spans="1:8" ht="14.25" customHeight="1" x14ac:dyDescent="0.25">
      <c r="A351" s="30" t="s">
        <v>174</v>
      </c>
      <c r="B351" s="31">
        <v>180000</v>
      </c>
      <c r="C351" s="31">
        <v>180000</v>
      </c>
      <c r="D351" s="31">
        <v>180000</v>
      </c>
    </row>
    <row r="352" spans="1:8" s="127" customFormat="1" ht="14.25" customHeight="1" x14ac:dyDescent="0.25">
      <c r="A352" s="121" t="s">
        <v>112</v>
      </c>
      <c r="B352" s="122">
        <v>180000</v>
      </c>
      <c r="C352" s="122">
        <v>180000</v>
      </c>
      <c r="D352" s="122">
        <v>180000</v>
      </c>
      <c r="E352" s="126"/>
      <c r="F352" s="126"/>
      <c r="G352" s="126"/>
      <c r="H352" s="126"/>
    </row>
    <row r="353" spans="1:8" ht="14.25" customHeight="1" x14ac:dyDescent="0.25">
      <c r="A353" s="135" t="s">
        <v>75</v>
      </c>
      <c r="B353" s="33">
        <v>180000</v>
      </c>
      <c r="C353" s="33">
        <v>180000</v>
      </c>
      <c r="D353" s="33">
        <v>180000</v>
      </c>
    </row>
    <row r="354" spans="1:8" ht="14.25" customHeight="1" x14ac:dyDescent="0.25">
      <c r="A354" s="136" t="s">
        <v>76</v>
      </c>
      <c r="B354" s="35">
        <v>180000</v>
      </c>
      <c r="C354" s="42"/>
      <c r="D354" s="42"/>
    </row>
    <row r="355" spans="1:8" ht="14.25" customHeight="1" x14ac:dyDescent="0.25">
      <c r="A355" s="30" t="s">
        <v>175</v>
      </c>
      <c r="B355" s="31">
        <v>135000</v>
      </c>
      <c r="C355" s="31">
        <v>135000</v>
      </c>
      <c r="D355" s="31">
        <v>135000</v>
      </c>
    </row>
    <row r="356" spans="1:8" s="127" customFormat="1" ht="14.25" customHeight="1" x14ac:dyDescent="0.25">
      <c r="A356" s="121" t="s">
        <v>112</v>
      </c>
      <c r="B356" s="122">
        <v>135000</v>
      </c>
      <c r="C356" s="122">
        <v>135000</v>
      </c>
      <c r="D356" s="122">
        <v>135000</v>
      </c>
      <c r="E356" s="126"/>
      <c r="F356" s="126"/>
      <c r="G356" s="126"/>
      <c r="H356" s="126"/>
    </row>
    <row r="357" spans="1:8" s="127" customFormat="1" ht="14.25" customHeight="1" x14ac:dyDescent="0.25">
      <c r="A357" s="135" t="s">
        <v>56</v>
      </c>
      <c r="B357" s="33">
        <v>35000</v>
      </c>
      <c r="C357" s="33">
        <v>35000</v>
      </c>
      <c r="D357" s="33">
        <v>35000</v>
      </c>
      <c r="E357" s="126"/>
      <c r="F357" s="126"/>
      <c r="G357" s="126"/>
      <c r="H357" s="126"/>
    </row>
    <row r="358" spans="1:8" ht="14.25" customHeight="1" x14ac:dyDescent="0.25">
      <c r="A358" s="136" t="s">
        <v>58</v>
      </c>
      <c r="B358" s="35">
        <v>5000</v>
      </c>
      <c r="C358" s="42"/>
      <c r="D358" s="42"/>
    </row>
    <row r="359" spans="1:8" ht="14.25" customHeight="1" x14ac:dyDescent="0.25">
      <c r="A359" s="136" t="s">
        <v>59</v>
      </c>
      <c r="B359" s="35">
        <v>20000</v>
      </c>
      <c r="C359" s="42"/>
      <c r="D359" s="42"/>
    </row>
    <row r="360" spans="1:8" ht="14.25" customHeight="1" x14ac:dyDescent="0.25">
      <c r="A360" s="136" t="s">
        <v>61</v>
      </c>
      <c r="B360" s="35">
        <v>10000</v>
      </c>
      <c r="C360" s="42"/>
      <c r="D360" s="42"/>
    </row>
    <row r="361" spans="1:8" s="127" customFormat="1" ht="14.25" customHeight="1" x14ac:dyDescent="0.25">
      <c r="A361" s="135" t="s">
        <v>69</v>
      </c>
      <c r="B361" s="33">
        <v>80000</v>
      </c>
      <c r="C361" s="33">
        <v>80000</v>
      </c>
      <c r="D361" s="33">
        <v>80000</v>
      </c>
      <c r="E361" s="126"/>
      <c r="F361" s="126"/>
      <c r="G361" s="126"/>
      <c r="H361" s="126"/>
    </row>
    <row r="362" spans="1:8" ht="14.25" customHeight="1" x14ac:dyDescent="0.25">
      <c r="A362" s="136" t="s">
        <v>71</v>
      </c>
      <c r="B362" s="35">
        <v>80000</v>
      </c>
      <c r="C362" s="42"/>
      <c r="D362" s="42"/>
    </row>
    <row r="363" spans="1:8" ht="14.25" customHeight="1" x14ac:dyDescent="0.25">
      <c r="A363" s="135" t="s">
        <v>81</v>
      </c>
      <c r="B363" s="33">
        <v>20000</v>
      </c>
      <c r="C363" s="33">
        <v>20000</v>
      </c>
      <c r="D363" s="33">
        <v>20000</v>
      </c>
    </row>
    <row r="364" spans="1:8" ht="14.25" customHeight="1" x14ac:dyDescent="0.25">
      <c r="A364" s="136" t="s">
        <v>85</v>
      </c>
      <c r="B364" s="35">
        <v>20000</v>
      </c>
      <c r="C364" s="42"/>
      <c r="D364" s="42"/>
    </row>
    <row r="365" spans="1:8" s="127" customFormat="1" ht="14.25" customHeight="1" x14ac:dyDescent="0.25">
      <c r="A365" s="30" t="s">
        <v>176</v>
      </c>
      <c r="B365" s="31">
        <v>30000</v>
      </c>
      <c r="C365" s="31">
        <v>30000</v>
      </c>
      <c r="D365" s="31">
        <v>30000</v>
      </c>
      <c r="E365" s="126"/>
      <c r="F365" s="126"/>
      <c r="G365" s="126"/>
      <c r="H365" s="126"/>
    </row>
    <row r="366" spans="1:8" s="127" customFormat="1" ht="14.25" customHeight="1" x14ac:dyDescent="0.25">
      <c r="A366" s="121" t="s">
        <v>112</v>
      </c>
      <c r="B366" s="122">
        <v>30000</v>
      </c>
      <c r="C366" s="122">
        <v>30000</v>
      </c>
      <c r="D366" s="122">
        <v>30000</v>
      </c>
      <c r="E366" s="126"/>
      <c r="F366" s="126"/>
      <c r="G366" s="126"/>
      <c r="H366" s="126"/>
    </row>
    <row r="367" spans="1:8" ht="14.25" customHeight="1" x14ac:dyDescent="0.25">
      <c r="A367" s="135" t="s">
        <v>69</v>
      </c>
      <c r="B367" s="33">
        <v>30000</v>
      </c>
      <c r="C367" s="33">
        <v>30000</v>
      </c>
      <c r="D367" s="33">
        <v>30000</v>
      </c>
    </row>
    <row r="368" spans="1:8" s="127" customFormat="1" ht="14.25" customHeight="1" x14ac:dyDescent="0.25">
      <c r="A368" s="136" t="s">
        <v>71</v>
      </c>
      <c r="B368" s="35">
        <v>30000</v>
      </c>
      <c r="C368" s="42"/>
      <c r="D368" s="42"/>
      <c r="E368" s="126"/>
      <c r="F368" s="126"/>
      <c r="G368" s="126"/>
      <c r="H368" s="126"/>
    </row>
    <row r="369" spans="1:8" ht="14.25" customHeight="1" x14ac:dyDescent="0.25">
      <c r="A369" s="30" t="s">
        <v>177</v>
      </c>
      <c r="B369" s="31">
        <v>2000</v>
      </c>
      <c r="C369" s="31">
        <v>2000</v>
      </c>
      <c r="D369" s="31">
        <v>2000</v>
      </c>
    </row>
    <row r="370" spans="1:8" s="127" customFormat="1" ht="14.25" customHeight="1" x14ac:dyDescent="0.25">
      <c r="A370" s="121" t="s">
        <v>112</v>
      </c>
      <c r="B370" s="122">
        <v>2000</v>
      </c>
      <c r="C370" s="122">
        <v>2000</v>
      </c>
      <c r="D370" s="122">
        <v>2000</v>
      </c>
      <c r="E370" s="126"/>
      <c r="F370" s="126"/>
      <c r="G370" s="126"/>
      <c r="H370" s="126"/>
    </row>
    <row r="371" spans="1:8" ht="14.25" customHeight="1" x14ac:dyDescent="0.25">
      <c r="A371" s="135" t="s">
        <v>69</v>
      </c>
      <c r="B371" s="33">
        <v>2000</v>
      </c>
      <c r="C371" s="33">
        <v>2000</v>
      </c>
      <c r="D371" s="33">
        <v>2000</v>
      </c>
    </row>
    <row r="372" spans="1:8" ht="14.25" customHeight="1" x14ac:dyDescent="0.25">
      <c r="A372" s="136" t="s">
        <v>70</v>
      </c>
      <c r="B372" s="35">
        <v>2000</v>
      </c>
      <c r="C372" s="42"/>
      <c r="D372" s="42"/>
    </row>
    <row r="373" spans="1:8" ht="14.25" customHeight="1" x14ac:dyDescent="0.25">
      <c r="A373" s="30" t="s">
        <v>178</v>
      </c>
      <c r="B373" s="31">
        <v>150000</v>
      </c>
      <c r="C373" s="31">
        <v>150000</v>
      </c>
      <c r="D373" s="31">
        <v>150000</v>
      </c>
    </row>
    <row r="374" spans="1:8" s="127" customFormat="1" ht="13.5" customHeight="1" x14ac:dyDescent="0.25">
      <c r="A374" s="121" t="s">
        <v>112</v>
      </c>
      <c r="B374" s="122">
        <v>150000</v>
      </c>
      <c r="C374" s="122">
        <v>150000</v>
      </c>
      <c r="D374" s="122">
        <v>150000</v>
      </c>
      <c r="E374" s="126"/>
      <c r="F374" s="126"/>
      <c r="G374" s="126"/>
      <c r="H374" s="126"/>
    </row>
    <row r="375" spans="1:8" ht="13.5" customHeight="1" x14ac:dyDescent="0.25">
      <c r="A375" s="135" t="s">
        <v>56</v>
      </c>
      <c r="B375" s="33">
        <v>150000</v>
      </c>
      <c r="C375" s="33">
        <v>150000</v>
      </c>
      <c r="D375" s="33">
        <v>150000</v>
      </c>
    </row>
    <row r="376" spans="1:8" ht="13.5" customHeight="1" x14ac:dyDescent="0.25">
      <c r="A376" s="136" t="s">
        <v>59</v>
      </c>
      <c r="B376" s="35">
        <v>65000</v>
      </c>
      <c r="C376" s="42"/>
      <c r="D376" s="42"/>
    </row>
    <row r="377" spans="1:8" ht="13.5" customHeight="1" x14ac:dyDescent="0.25">
      <c r="A377" s="136" t="s">
        <v>60</v>
      </c>
      <c r="B377" s="35">
        <v>35000</v>
      </c>
      <c r="C377" s="42"/>
      <c r="D377" s="42"/>
    </row>
    <row r="378" spans="1:8" s="127" customFormat="1" ht="13.5" customHeight="1" x14ac:dyDescent="0.25">
      <c r="A378" s="136" t="s">
        <v>61</v>
      </c>
      <c r="B378" s="35">
        <v>50000</v>
      </c>
      <c r="C378" s="42"/>
      <c r="D378" s="42"/>
      <c r="E378" s="126"/>
      <c r="F378" s="126"/>
      <c r="G378" s="126"/>
      <c r="H378" s="126"/>
    </row>
    <row r="379" spans="1:8" ht="14.25" customHeight="1" x14ac:dyDescent="0.25">
      <c r="A379" s="30" t="s">
        <v>350</v>
      </c>
      <c r="B379" s="31">
        <v>20000</v>
      </c>
      <c r="C379" s="31">
        <v>20000</v>
      </c>
      <c r="D379" s="31">
        <v>20000</v>
      </c>
    </row>
    <row r="380" spans="1:8" s="127" customFormat="1" ht="14.25" customHeight="1" x14ac:dyDescent="0.25">
      <c r="A380" s="121" t="s">
        <v>112</v>
      </c>
      <c r="B380" s="122">
        <v>20000</v>
      </c>
      <c r="C380" s="122">
        <v>20000</v>
      </c>
      <c r="D380" s="122">
        <v>20000</v>
      </c>
      <c r="E380" s="126"/>
      <c r="F380" s="126"/>
      <c r="G380" s="126"/>
      <c r="H380" s="126"/>
    </row>
    <row r="381" spans="1:8" ht="14.25" customHeight="1" x14ac:dyDescent="0.25">
      <c r="A381" s="135" t="s">
        <v>56</v>
      </c>
      <c r="B381" s="33">
        <v>5000</v>
      </c>
      <c r="C381" s="33">
        <v>5000</v>
      </c>
      <c r="D381" s="33">
        <v>5000</v>
      </c>
    </row>
    <row r="382" spans="1:8" s="127" customFormat="1" ht="14.25" customHeight="1" x14ac:dyDescent="0.25">
      <c r="A382" s="136" t="s">
        <v>61</v>
      </c>
      <c r="B382" s="35">
        <v>5000</v>
      </c>
      <c r="C382" s="42"/>
      <c r="D382" s="42"/>
      <c r="E382" s="126"/>
      <c r="F382" s="126"/>
      <c r="G382" s="126"/>
      <c r="H382" s="126"/>
    </row>
    <row r="383" spans="1:8" ht="14.25" customHeight="1" x14ac:dyDescent="0.25">
      <c r="A383" s="135" t="s">
        <v>69</v>
      </c>
      <c r="B383" s="33">
        <v>15000</v>
      </c>
      <c r="C383" s="33">
        <v>15000</v>
      </c>
      <c r="D383" s="33">
        <v>15000</v>
      </c>
    </row>
    <row r="384" spans="1:8" ht="14.25" customHeight="1" x14ac:dyDescent="0.25">
      <c r="A384" s="136" t="s">
        <v>71</v>
      </c>
      <c r="B384" s="35">
        <v>15000</v>
      </c>
      <c r="C384" s="42"/>
      <c r="D384" s="42"/>
    </row>
    <row r="385" spans="1:8" ht="14.25" customHeight="1" x14ac:dyDescent="0.25">
      <c r="A385" s="136"/>
      <c r="B385" s="35"/>
      <c r="C385" s="42"/>
      <c r="D385" s="42"/>
    </row>
    <row r="386" spans="1:8" s="141" customFormat="1" ht="14.25" customHeight="1" x14ac:dyDescent="0.25">
      <c r="A386" s="32" t="s">
        <v>179</v>
      </c>
      <c r="B386" s="33">
        <v>24900000</v>
      </c>
      <c r="C386" s="33">
        <v>24262380</v>
      </c>
      <c r="D386" s="33">
        <v>24855427</v>
      </c>
      <c r="E386" s="140"/>
      <c r="F386" s="140"/>
      <c r="G386" s="140"/>
      <c r="H386" s="140"/>
    </row>
    <row r="387" spans="1:8" s="127" customFormat="1" ht="14.25" customHeight="1" x14ac:dyDescent="0.25">
      <c r="A387" s="30" t="s">
        <v>180</v>
      </c>
      <c r="B387" s="31">
        <v>24900000</v>
      </c>
      <c r="C387" s="31">
        <v>24262380</v>
      </c>
      <c r="D387" s="31">
        <v>24855427</v>
      </c>
      <c r="E387" s="126"/>
      <c r="F387" s="126"/>
      <c r="G387" s="126"/>
      <c r="H387" s="126"/>
    </row>
    <row r="388" spans="1:8" s="127" customFormat="1" ht="14.25" customHeight="1" x14ac:dyDescent="0.25">
      <c r="A388" s="121" t="s">
        <v>112</v>
      </c>
      <c r="B388" s="122">
        <v>7800000</v>
      </c>
      <c r="C388" s="122">
        <v>7162380</v>
      </c>
      <c r="D388" s="122">
        <v>7755427</v>
      </c>
      <c r="E388" s="126"/>
      <c r="F388" s="126"/>
      <c r="G388" s="126"/>
      <c r="H388" s="126"/>
    </row>
    <row r="389" spans="1:8" ht="14.25" customHeight="1" x14ac:dyDescent="0.25">
      <c r="A389" s="135" t="s">
        <v>56</v>
      </c>
      <c r="B389" s="33">
        <v>7300000</v>
      </c>
      <c r="C389" s="33">
        <v>6812380</v>
      </c>
      <c r="D389" s="33">
        <v>7255427</v>
      </c>
    </row>
    <row r="390" spans="1:8" ht="14.25" customHeight="1" x14ac:dyDescent="0.25">
      <c r="A390" s="136" t="s">
        <v>59</v>
      </c>
      <c r="B390" s="35">
        <v>7300000</v>
      </c>
      <c r="C390" s="42"/>
      <c r="D390" s="42"/>
    </row>
    <row r="391" spans="1:8" ht="14.25" customHeight="1" x14ac:dyDescent="0.25">
      <c r="A391" s="135" t="s">
        <v>69</v>
      </c>
      <c r="B391" s="33">
        <v>500000</v>
      </c>
      <c r="C391" s="33">
        <v>350000</v>
      </c>
      <c r="D391" s="33">
        <v>500000</v>
      </c>
    </row>
    <row r="392" spans="1:8" ht="14.25" customHeight="1" x14ac:dyDescent="0.25">
      <c r="A392" s="136" t="s">
        <v>70</v>
      </c>
      <c r="B392" s="35">
        <v>500000</v>
      </c>
      <c r="C392" s="42"/>
      <c r="D392" s="42"/>
    </row>
    <row r="393" spans="1:8" s="127" customFormat="1" ht="14.25" customHeight="1" x14ac:dyDescent="0.25">
      <c r="A393" s="121" t="s">
        <v>162</v>
      </c>
      <c r="B393" s="122">
        <v>17100000</v>
      </c>
      <c r="C393" s="122">
        <v>17100000</v>
      </c>
      <c r="D393" s="122">
        <v>17100000</v>
      </c>
      <c r="E393" s="126"/>
      <c r="F393" s="126"/>
      <c r="G393" s="126"/>
      <c r="H393" s="126"/>
    </row>
    <row r="394" spans="1:8" ht="14.25" customHeight="1" x14ac:dyDescent="0.25">
      <c r="A394" s="135" t="s">
        <v>56</v>
      </c>
      <c r="B394" s="33">
        <v>17100000</v>
      </c>
      <c r="C394" s="33">
        <v>17100000</v>
      </c>
      <c r="D394" s="33">
        <v>17100000</v>
      </c>
    </row>
    <row r="395" spans="1:8" ht="14.25" customHeight="1" x14ac:dyDescent="0.25">
      <c r="A395" s="136" t="s">
        <v>59</v>
      </c>
      <c r="B395" s="35">
        <v>17100000</v>
      </c>
      <c r="C395" s="42"/>
      <c r="D395" s="42"/>
    </row>
    <row r="396" spans="1:8" ht="14.25" customHeight="1" x14ac:dyDescent="0.25">
      <c r="A396" s="136"/>
      <c r="B396" s="35"/>
      <c r="C396" s="42"/>
      <c r="D396" s="42"/>
    </row>
    <row r="397" spans="1:8" s="141" customFormat="1" ht="13.5" customHeight="1" x14ac:dyDescent="0.25">
      <c r="A397" s="32" t="s">
        <v>181</v>
      </c>
      <c r="B397" s="33">
        <v>850000</v>
      </c>
      <c r="C397" s="33">
        <v>850000</v>
      </c>
      <c r="D397" s="33">
        <v>850000</v>
      </c>
      <c r="E397" s="140"/>
      <c r="F397" s="140"/>
      <c r="G397" s="140"/>
      <c r="H397" s="140"/>
    </row>
    <row r="398" spans="1:8" s="127" customFormat="1" ht="13.5" customHeight="1" x14ac:dyDescent="0.25">
      <c r="A398" s="30" t="s">
        <v>182</v>
      </c>
      <c r="B398" s="31">
        <v>30000</v>
      </c>
      <c r="C398" s="31">
        <v>30000</v>
      </c>
      <c r="D398" s="31">
        <v>30000</v>
      </c>
      <c r="E398" s="126"/>
      <c r="F398" s="126"/>
      <c r="G398" s="126"/>
      <c r="H398" s="126"/>
    </row>
    <row r="399" spans="1:8" s="127" customFormat="1" ht="13.5" customHeight="1" x14ac:dyDescent="0.25">
      <c r="A399" s="121" t="s">
        <v>112</v>
      </c>
      <c r="B399" s="122">
        <v>30000</v>
      </c>
      <c r="C399" s="122">
        <v>30000</v>
      </c>
      <c r="D399" s="122">
        <v>30000</v>
      </c>
      <c r="E399" s="126"/>
      <c r="F399" s="126"/>
      <c r="G399" s="126"/>
      <c r="H399" s="126"/>
    </row>
    <row r="400" spans="1:8" ht="13.5" customHeight="1" x14ac:dyDescent="0.25">
      <c r="A400" s="135" t="s">
        <v>69</v>
      </c>
      <c r="B400" s="33">
        <v>30000</v>
      </c>
      <c r="C400" s="33">
        <v>30000</v>
      </c>
      <c r="D400" s="33">
        <v>30000</v>
      </c>
    </row>
    <row r="401" spans="1:8" ht="13.5" customHeight="1" x14ac:dyDescent="0.25">
      <c r="A401" s="136" t="s">
        <v>71</v>
      </c>
      <c r="B401" s="35">
        <v>30000</v>
      </c>
      <c r="C401" s="42"/>
      <c r="D401" s="42"/>
    </row>
    <row r="402" spans="1:8" s="127" customFormat="1" ht="13.5" customHeight="1" x14ac:dyDescent="0.25">
      <c r="A402" s="30" t="s">
        <v>183</v>
      </c>
      <c r="B402" s="31">
        <v>190000</v>
      </c>
      <c r="C402" s="31">
        <v>190000</v>
      </c>
      <c r="D402" s="31">
        <v>190000</v>
      </c>
      <c r="E402" s="126"/>
      <c r="F402" s="126"/>
      <c r="G402" s="126"/>
      <c r="H402" s="126"/>
    </row>
    <row r="403" spans="1:8" s="127" customFormat="1" ht="13.5" customHeight="1" x14ac:dyDescent="0.25">
      <c r="A403" s="121" t="s">
        <v>112</v>
      </c>
      <c r="B403" s="122">
        <v>190000</v>
      </c>
      <c r="C403" s="122">
        <v>190000</v>
      </c>
      <c r="D403" s="122">
        <v>190000</v>
      </c>
      <c r="E403" s="126"/>
      <c r="F403" s="126"/>
      <c r="G403" s="126"/>
      <c r="H403" s="126"/>
    </row>
    <row r="404" spans="1:8" ht="13.5" customHeight="1" x14ac:dyDescent="0.25">
      <c r="A404" s="135" t="s">
        <v>69</v>
      </c>
      <c r="B404" s="33">
        <v>70000</v>
      </c>
      <c r="C404" s="33">
        <v>70000</v>
      </c>
      <c r="D404" s="33">
        <v>70000</v>
      </c>
    </row>
    <row r="405" spans="1:8" ht="13.5" customHeight="1" x14ac:dyDescent="0.25">
      <c r="A405" s="136" t="s">
        <v>71</v>
      </c>
      <c r="B405" s="35">
        <v>70000</v>
      </c>
      <c r="C405" s="42"/>
      <c r="D405" s="42"/>
    </row>
    <row r="406" spans="1:8" s="127" customFormat="1" ht="13.5" customHeight="1" x14ac:dyDescent="0.25">
      <c r="A406" s="135" t="s">
        <v>75</v>
      </c>
      <c r="B406" s="33">
        <v>120000</v>
      </c>
      <c r="C406" s="33">
        <v>120000</v>
      </c>
      <c r="D406" s="33">
        <v>120000</v>
      </c>
      <c r="E406" s="126"/>
      <c r="F406" s="126"/>
      <c r="G406" s="126"/>
      <c r="H406" s="126"/>
    </row>
    <row r="407" spans="1:8" ht="13.5" customHeight="1" x14ac:dyDescent="0.25">
      <c r="A407" s="136" t="s">
        <v>76</v>
      </c>
      <c r="B407" s="35">
        <v>120000</v>
      </c>
      <c r="C407" s="42"/>
      <c r="D407" s="42"/>
    </row>
    <row r="408" spans="1:8" ht="13.5" customHeight="1" x14ac:dyDescent="0.25">
      <c r="A408" s="30" t="s">
        <v>184</v>
      </c>
      <c r="B408" s="31">
        <v>180000</v>
      </c>
      <c r="C408" s="31">
        <v>180000</v>
      </c>
      <c r="D408" s="31">
        <v>180000</v>
      </c>
    </row>
    <row r="409" spans="1:8" s="127" customFormat="1" ht="13.5" customHeight="1" x14ac:dyDescent="0.25">
      <c r="A409" s="121" t="s">
        <v>112</v>
      </c>
      <c r="B409" s="122">
        <v>180000</v>
      </c>
      <c r="C409" s="122">
        <v>180000</v>
      </c>
      <c r="D409" s="122">
        <v>180000</v>
      </c>
      <c r="E409" s="126"/>
      <c r="F409" s="126"/>
      <c r="G409" s="126"/>
      <c r="H409" s="126"/>
    </row>
    <row r="410" spans="1:8" ht="13.5" customHeight="1" x14ac:dyDescent="0.25">
      <c r="A410" s="135" t="s">
        <v>69</v>
      </c>
      <c r="B410" s="33">
        <v>180000</v>
      </c>
      <c r="C410" s="33">
        <v>180000</v>
      </c>
      <c r="D410" s="33">
        <v>180000</v>
      </c>
    </row>
    <row r="411" spans="1:8" ht="13.5" customHeight="1" x14ac:dyDescent="0.25">
      <c r="A411" s="136" t="s">
        <v>71</v>
      </c>
      <c r="B411" s="35">
        <v>180000</v>
      </c>
      <c r="C411" s="42"/>
      <c r="D411" s="42"/>
    </row>
    <row r="412" spans="1:8" s="127" customFormat="1" ht="13.5" customHeight="1" x14ac:dyDescent="0.25">
      <c r="A412" s="30" t="s">
        <v>185</v>
      </c>
      <c r="B412" s="31">
        <v>10000</v>
      </c>
      <c r="C412" s="31">
        <v>10000</v>
      </c>
      <c r="D412" s="31">
        <v>10000</v>
      </c>
      <c r="E412" s="126"/>
      <c r="F412" s="126"/>
      <c r="G412" s="126"/>
      <c r="H412" s="126"/>
    </row>
    <row r="413" spans="1:8" s="127" customFormat="1" ht="13.5" customHeight="1" x14ac:dyDescent="0.25">
      <c r="A413" s="121" t="s">
        <v>112</v>
      </c>
      <c r="B413" s="122">
        <v>10000</v>
      </c>
      <c r="C413" s="122">
        <v>10000</v>
      </c>
      <c r="D413" s="122">
        <v>10000</v>
      </c>
      <c r="E413" s="126"/>
      <c r="F413" s="126"/>
      <c r="G413" s="126"/>
      <c r="H413" s="126"/>
    </row>
    <row r="414" spans="1:8" ht="13.5" customHeight="1" x14ac:dyDescent="0.25">
      <c r="A414" s="135" t="s">
        <v>69</v>
      </c>
      <c r="B414" s="33">
        <v>10000</v>
      </c>
      <c r="C414" s="33">
        <v>10000</v>
      </c>
      <c r="D414" s="33">
        <v>10000</v>
      </c>
    </row>
    <row r="415" spans="1:8" ht="13.5" customHeight="1" x14ac:dyDescent="0.25">
      <c r="A415" s="136" t="s">
        <v>71</v>
      </c>
      <c r="B415" s="35">
        <v>10000</v>
      </c>
      <c r="C415" s="42"/>
      <c r="D415" s="42"/>
    </row>
    <row r="416" spans="1:8" s="86" customFormat="1" ht="13.5" customHeight="1" x14ac:dyDescent="0.25">
      <c r="A416" s="30" t="s">
        <v>186</v>
      </c>
      <c r="B416" s="31">
        <v>150000</v>
      </c>
      <c r="C416" s="31">
        <v>150000</v>
      </c>
      <c r="D416" s="31">
        <v>150000</v>
      </c>
      <c r="E416" s="85"/>
      <c r="F416" s="85"/>
      <c r="G416" s="85"/>
      <c r="H416" s="85"/>
    </row>
    <row r="417" spans="1:8" s="127" customFormat="1" ht="13.5" customHeight="1" x14ac:dyDescent="0.25">
      <c r="A417" s="121" t="s">
        <v>112</v>
      </c>
      <c r="B417" s="122">
        <v>150000</v>
      </c>
      <c r="C417" s="122">
        <v>150000</v>
      </c>
      <c r="D417" s="122">
        <v>150000</v>
      </c>
      <c r="E417" s="126"/>
      <c r="F417" s="126"/>
      <c r="G417" s="126"/>
      <c r="H417" s="126"/>
    </row>
    <row r="418" spans="1:8" s="86" customFormat="1" ht="13.5" customHeight="1" x14ac:dyDescent="0.25">
      <c r="A418" s="135" t="s">
        <v>75</v>
      </c>
      <c r="B418" s="33">
        <v>150000</v>
      </c>
      <c r="C418" s="33">
        <v>150000</v>
      </c>
      <c r="D418" s="33">
        <v>150000</v>
      </c>
      <c r="E418" s="85"/>
      <c r="F418" s="85"/>
      <c r="G418" s="85"/>
      <c r="H418" s="85"/>
    </row>
    <row r="419" spans="1:8" s="86" customFormat="1" ht="13.5" customHeight="1" x14ac:dyDescent="0.25">
      <c r="A419" s="136" t="s">
        <v>76</v>
      </c>
      <c r="B419" s="35">
        <v>150000</v>
      </c>
      <c r="C419" s="42"/>
      <c r="D419" s="42"/>
      <c r="E419" s="85"/>
      <c r="F419" s="85"/>
      <c r="G419" s="85"/>
      <c r="H419" s="85"/>
    </row>
    <row r="420" spans="1:8" s="127" customFormat="1" ht="14.25" customHeight="1" x14ac:dyDescent="0.25">
      <c r="A420" s="30" t="s">
        <v>187</v>
      </c>
      <c r="B420" s="31">
        <v>190000</v>
      </c>
      <c r="C420" s="31">
        <v>190000</v>
      </c>
      <c r="D420" s="31">
        <v>190000</v>
      </c>
      <c r="E420" s="126"/>
      <c r="F420" s="126"/>
      <c r="G420" s="126"/>
      <c r="H420" s="126"/>
    </row>
    <row r="421" spans="1:8" s="127" customFormat="1" ht="14.25" customHeight="1" x14ac:dyDescent="0.25">
      <c r="A421" s="121" t="s">
        <v>112</v>
      </c>
      <c r="B421" s="122">
        <v>190000</v>
      </c>
      <c r="C421" s="122">
        <v>190000</v>
      </c>
      <c r="D421" s="122">
        <v>190000</v>
      </c>
      <c r="E421" s="126"/>
      <c r="F421" s="126"/>
      <c r="G421" s="126"/>
      <c r="H421" s="126"/>
    </row>
    <row r="422" spans="1:8" s="86" customFormat="1" ht="14.25" customHeight="1" x14ac:dyDescent="0.25">
      <c r="A422" s="135" t="s">
        <v>69</v>
      </c>
      <c r="B422" s="33">
        <v>190000</v>
      </c>
      <c r="C422" s="33">
        <v>190000</v>
      </c>
      <c r="D422" s="33">
        <v>190000</v>
      </c>
      <c r="E422" s="85"/>
      <c r="F422" s="85"/>
      <c r="G422" s="85"/>
      <c r="H422" s="85"/>
    </row>
    <row r="423" spans="1:8" ht="14.25" customHeight="1" x14ac:dyDescent="0.25">
      <c r="A423" s="136" t="s">
        <v>71</v>
      </c>
      <c r="B423" s="35">
        <v>190000</v>
      </c>
      <c r="C423" s="42"/>
      <c r="D423" s="42"/>
    </row>
    <row r="424" spans="1:8" ht="14.25" customHeight="1" x14ac:dyDescent="0.25">
      <c r="A424" s="30" t="s">
        <v>188</v>
      </c>
      <c r="B424" s="31">
        <v>100000</v>
      </c>
      <c r="C424" s="31">
        <v>100000</v>
      </c>
      <c r="D424" s="31">
        <v>100000</v>
      </c>
    </row>
    <row r="425" spans="1:8" s="127" customFormat="1" ht="14.25" customHeight="1" x14ac:dyDescent="0.25">
      <c r="A425" s="121" t="s">
        <v>112</v>
      </c>
      <c r="B425" s="122">
        <v>100000</v>
      </c>
      <c r="C425" s="122">
        <v>100000</v>
      </c>
      <c r="D425" s="122">
        <v>100000</v>
      </c>
      <c r="E425" s="126"/>
      <c r="F425" s="126"/>
      <c r="G425" s="126"/>
      <c r="H425" s="126"/>
    </row>
    <row r="426" spans="1:8" ht="14.25" customHeight="1" x14ac:dyDescent="0.25">
      <c r="A426" s="135" t="s">
        <v>75</v>
      </c>
      <c r="B426" s="33">
        <v>100000</v>
      </c>
      <c r="C426" s="33">
        <v>100000</v>
      </c>
      <c r="D426" s="33">
        <v>100000</v>
      </c>
    </row>
    <row r="427" spans="1:8" ht="14.25" customHeight="1" x14ac:dyDescent="0.25">
      <c r="A427" s="136" t="s">
        <v>76</v>
      </c>
      <c r="B427" s="35">
        <v>100000</v>
      </c>
      <c r="C427" s="42"/>
      <c r="D427" s="42"/>
    </row>
    <row r="428" spans="1:8" ht="6.75" customHeight="1" x14ac:dyDescent="0.25">
      <c r="A428" s="136"/>
      <c r="B428" s="35"/>
      <c r="C428" s="42"/>
      <c r="D428" s="42"/>
    </row>
    <row r="429" spans="1:8" s="141" customFormat="1" ht="14.25" customHeight="1" x14ac:dyDescent="0.25">
      <c r="A429" s="32" t="s">
        <v>189</v>
      </c>
      <c r="B429" s="33">
        <v>1350000</v>
      </c>
      <c r="C429" s="33">
        <v>1350000</v>
      </c>
      <c r="D429" s="33">
        <v>1350000</v>
      </c>
      <c r="E429" s="140"/>
      <c r="F429" s="140"/>
      <c r="G429" s="140"/>
      <c r="H429" s="140"/>
    </row>
    <row r="430" spans="1:8" ht="14.25" customHeight="1" x14ac:dyDescent="0.25">
      <c r="A430" s="30" t="s">
        <v>190</v>
      </c>
      <c r="B430" s="31">
        <v>250000</v>
      </c>
      <c r="C430" s="31">
        <v>250000</v>
      </c>
      <c r="D430" s="31">
        <v>250000</v>
      </c>
    </row>
    <row r="431" spans="1:8" s="127" customFormat="1" ht="14.25" customHeight="1" x14ac:dyDescent="0.25">
      <c r="A431" s="121" t="s">
        <v>112</v>
      </c>
      <c r="B431" s="122">
        <v>250000</v>
      </c>
      <c r="C431" s="122">
        <v>250000</v>
      </c>
      <c r="D431" s="122">
        <v>250000</v>
      </c>
      <c r="E431" s="126"/>
      <c r="F431" s="126"/>
      <c r="G431" s="126"/>
      <c r="H431" s="126"/>
    </row>
    <row r="432" spans="1:8" ht="14.25" customHeight="1" x14ac:dyDescent="0.25">
      <c r="A432" s="135" t="s">
        <v>75</v>
      </c>
      <c r="B432" s="33">
        <v>250000</v>
      </c>
      <c r="C432" s="33">
        <v>250000</v>
      </c>
      <c r="D432" s="33">
        <v>250000</v>
      </c>
    </row>
    <row r="433" spans="1:8" ht="14.25" customHeight="1" x14ac:dyDescent="0.25">
      <c r="A433" s="136" t="s">
        <v>76</v>
      </c>
      <c r="B433" s="35">
        <v>250000</v>
      </c>
      <c r="C433" s="42"/>
      <c r="D433" s="42"/>
    </row>
    <row r="434" spans="1:8" ht="14.25" customHeight="1" x14ac:dyDescent="0.25">
      <c r="A434" s="30" t="s">
        <v>191</v>
      </c>
      <c r="B434" s="31">
        <v>300000</v>
      </c>
      <c r="C434" s="31">
        <v>300000</v>
      </c>
      <c r="D434" s="31">
        <v>300000</v>
      </c>
    </row>
    <row r="435" spans="1:8" s="127" customFormat="1" ht="14.25" customHeight="1" x14ac:dyDescent="0.25">
      <c r="A435" s="121" t="s">
        <v>112</v>
      </c>
      <c r="B435" s="122">
        <v>300000</v>
      </c>
      <c r="C435" s="122">
        <v>300000</v>
      </c>
      <c r="D435" s="122">
        <v>300000</v>
      </c>
      <c r="E435" s="126"/>
      <c r="F435" s="126"/>
      <c r="G435" s="126"/>
      <c r="H435" s="126"/>
    </row>
    <row r="436" spans="1:8" ht="14.25" customHeight="1" x14ac:dyDescent="0.25">
      <c r="A436" s="135" t="s">
        <v>75</v>
      </c>
      <c r="B436" s="33">
        <v>300000</v>
      </c>
      <c r="C436" s="33">
        <v>300000</v>
      </c>
      <c r="D436" s="33">
        <v>300000</v>
      </c>
    </row>
    <row r="437" spans="1:8" ht="14.25" customHeight="1" x14ac:dyDescent="0.25">
      <c r="A437" s="136" t="s">
        <v>76</v>
      </c>
      <c r="B437" s="35">
        <v>300000</v>
      </c>
      <c r="C437" s="42"/>
      <c r="D437" s="42"/>
    </row>
    <row r="438" spans="1:8" ht="14.25" customHeight="1" x14ac:dyDescent="0.25">
      <c r="A438" s="30" t="s">
        <v>192</v>
      </c>
      <c r="B438" s="31">
        <v>800000</v>
      </c>
      <c r="C438" s="31">
        <v>800000</v>
      </c>
      <c r="D438" s="31">
        <v>800000</v>
      </c>
    </row>
    <row r="439" spans="1:8" s="127" customFormat="1" ht="14.25" customHeight="1" x14ac:dyDescent="0.25">
      <c r="A439" s="121" t="s">
        <v>112</v>
      </c>
      <c r="B439" s="122">
        <v>800000</v>
      </c>
      <c r="C439" s="122">
        <v>800000</v>
      </c>
      <c r="D439" s="122">
        <v>800000</v>
      </c>
      <c r="E439" s="126"/>
      <c r="F439" s="126"/>
      <c r="G439" s="126"/>
      <c r="H439" s="126"/>
    </row>
    <row r="440" spans="1:8" ht="14.25" customHeight="1" x14ac:dyDescent="0.25">
      <c r="A440" s="135" t="s">
        <v>75</v>
      </c>
      <c r="B440" s="33">
        <v>800000</v>
      </c>
      <c r="C440" s="33">
        <v>800000</v>
      </c>
      <c r="D440" s="33">
        <v>800000</v>
      </c>
    </row>
    <row r="441" spans="1:8" s="127" customFormat="1" ht="14.25" customHeight="1" x14ac:dyDescent="0.25">
      <c r="A441" s="136" t="s">
        <v>76</v>
      </c>
      <c r="B441" s="35">
        <v>800000</v>
      </c>
      <c r="C441" s="42"/>
      <c r="D441" s="42"/>
      <c r="E441" s="126"/>
      <c r="F441" s="126"/>
      <c r="G441" s="126"/>
      <c r="H441" s="126"/>
    </row>
    <row r="442" spans="1:8" s="127" customFormat="1" ht="14.25" customHeight="1" x14ac:dyDescent="0.25">
      <c r="A442" s="136"/>
      <c r="B442" s="35"/>
      <c r="C442" s="42"/>
      <c r="D442" s="42"/>
      <c r="E442" s="126"/>
      <c r="F442" s="126"/>
      <c r="G442" s="126"/>
      <c r="H442" s="126"/>
    </row>
    <row r="443" spans="1:8" ht="14.25" customHeight="1" x14ac:dyDescent="0.25">
      <c r="A443" s="32" t="s">
        <v>193</v>
      </c>
      <c r="B443" s="33">
        <v>51532507</v>
      </c>
      <c r="C443" s="33">
        <v>46532507</v>
      </c>
      <c r="D443" s="33">
        <v>46532507</v>
      </c>
    </row>
    <row r="444" spans="1:8" s="141" customFormat="1" ht="14.25" customHeight="1" x14ac:dyDescent="0.25">
      <c r="A444" s="32" t="s">
        <v>163</v>
      </c>
      <c r="B444" s="33">
        <v>3687000</v>
      </c>
      <c r="C444" s="33">
        <v>3687000</v>
      </c>
      <c r="D444" s="33">
        <v>3687000</v>
      </c>
      <c r="E444" s="140"/>
      <c r="F444" s="140"/>
      <c r="G444" s="140"/>
      <c r="H444" s="140"/>
    </row>
    <row r="445" spans="1:8" ht="14.25" customHeight="1" x14ac:dyDescent="0.25">
      <c r="A445" s="30" t="s">
        <v>165</v>
      </c>
      <c r="B445" s="31">
        <v>2687000</v>
      </c>
      <c r="C445" s="31">
        <v>2687000</v>
      </c>
      <c r="D445" s="31">
        <v>2687000</v>
      </c>
    </row>
    <row r="446" spans="1:8" s="127" customFormat="1" ht="14.25" customHeight="1" x14ac:dyDescent="0.25">
      <c r="A446" s="121" t="s">
        <v>112</v>
      </c>
      <c r="B446" s="122">
        <v>733400</v>
      </c>
      <c r="C446" s="122">
        <v>733400</v>
      </c>
      <c r="D446" s="122">
        <v>733400</v>
      </c>
      <c r="E446" s="126"/>
      <c r="F446" s="126"/>
      <c r="G446" s="126"/>
      <c r="H446" s="126"/>
    </row>
    <row r="447" spans="1:8" ht="14.25" customHeight="1" x14ac:dyDescent="0.25">
      <c r="A447" s="135" t="s">
        <v>52</v>
      </c>
      <c r="B447" s="33">
        <v>657600</v>
      </c>
      <c r="C447" s="33">
        <v>657600</v>
      </c>
      <c r="D447" s="33">
        <v>657600</v>
      </c>
    </row>
    <row r="448" spans="1:8" ht="14.25" customHeight="1" x14ac:dyDescent="0.25">
      <c r="A448" s="136" t="s">
        <v>53</v>
      </c>
      <c r="B448" s="35">
        <v>518600</v>
      </c>
      <c r="C448" s="42"/>
      <c r="D448" s="42"/>
    </row>
    <row r="449" spans="1:8" ht="14.25" customHeight="1" x14ac:dyDescent="0.25">
      <c r="A449" s="136" t="s">
        <v>54</v>
      </c>
      <c r="B449" s="35">
        <v>54200</v>
      </c>
      <c r="C449" s="42"/>
      <c r="D449" s="42"/>
    </row>
    <row r="450" spans="1:8" s="127" customFormat="1" ht="14.25" customHeight="1" x14ac:dyDescent="0.25">
      <c r="A450" s="136" t="s">
        <v>55</v>
      </c>
      <c r="B450" s="35">
        <v>84800</v>
      </c>
      <c r="C450" s="42"/>
      <c r="D450" s="42"/>
      <c r="E450" s="126"/>
      <c r="F450" s="126"/>
      <c r="G450" s="126"/>
      <c r="H450" s="126"/>
    </row>
    <row r="451" spans="1:8" ht="14.25" customHeight="1" x14ac:dyDescent="0.25">
      <c r="A451" s="135" t="s">
        <v>56</v>
      </c>
      <c r="B451" s="33">
        <v>75800</v>
      </c>
      <c r="C451" s="33">
        <v>75800</v>
      </c>
      <c r="D451" s="33">
        <v>75800</v>
      </c>
    </row>
    <row r="452" spans="1:8" ht="14.25" customHeight="1" x14ac:dyDescent="0.25">
      <c r="A452" s="136" t="s">
        <v>57</v>
      </c>
      <c r="B452" s="35">
        <v>75800</v>
      </c>
      <c r="C452" s="42"/>
      <c r="D452" s="42"/>
    </row>
    <row r="453" spans="1:8" s="127" customFormat="1" ht="14.25" customHeight="1" x14ac:dyDescent="0.25">
      <c r="A453" s="121" t="s">
        <v>161</v>
      </c>
      <c r="B453" s="122">
        <v>1953600</v>
      </c>
      <c r="C453" s="122">
        <v>1953600</v>
      </c>
      <c r="D453" s="122">
        <v>1953600</v>
      </c>
      <c r="E453" s="126"/>
      <c r="F453" s="126"/>
      <c r="G453" s="126"/>
      <c r="H453" s="126"/>
    </row>
    <row r="454" spans="1:8" s="127" customFormat="1" ht="14.25" customHeight="1" x14ac:dyDescent="0.25">
      <c r="A454" s="135" t="s">
        <v>52</v>
      </c>
      <c r="B454" s="33">
        <v>1752000</v>
      </c>
      <c r="C454" s="33">
        <v>1752000</v>
      </c>
      <c r="D454" s="33">
        <v>1752000</v>
      </c>
      <c r="E454" s="126"/>
      <c r="F454" s="126"/>
      <c r="G454" s="126"/>
      <c r="H454" s="126"/>
    </row>
    <row r="455" spans="1:8" ht="14.25" customHeight="1" x14ac:dyDescent="0.25">
      <c r="A455" s="136" t="s">
        <v>53</v>
      </c>
      <c r="B455" s="35">
        <v>1382400</v>
      </c>
      <c r="C455" s="42"/>
      <c r="D455" s="42"/>
    </row>
    <row r="456" spans="1:8" ht="13.5" customHeight="1" x14ac:dyDescent="0.25">
      <c r="A456" s="136" t="s">
        <v>54</v>
      </c>
      <c r="B456" s="35">
        <v>144000</v>
      </c>
      <c r="C456" s="42"/>
      <c r="D456" s="42"/>
    </row>
    <row r="457" spans="1:8" ht="13.5" customHeight="1" x14ac:dyDescent="0.25">
      <c r="A457" s="136" t="s">
        <v>55</v>
      </c>
      <c r="B457" s="35">
        <v>225600</v>
      </c>
      <c r="C457" s="42"/>
      <c r="D457" s="42"/>
    </row>
    <row r="458" spans="1:8" s="127" customFormat="1" ht="13.5" customHeight="1" x14ac:dyDescent="0.25">
      <c r="A458" s="135" t="s">
        <v>56</v>
      </c>
      <c r="B458" s="33">
        <v>201600</v>
      </c>
      <c r="C458" s="33">
        <v>201600</v>
      </c>
      <c r="D458" s="33">
        <v>201600</v>
      </c>
      <c r="E458" s="126"/>
      <c r="F458" s="126"/>
      <c r="G458" s="126"/>
      <c r="H458" s="126"/>
    </row>
    <row r="459" spans="1:8" ht="13.5" customHeight="1" x14ac:dyDescent="0.25">
      <c r="A459" s="136" t="s">
        <v>57</v>
      </c>
      <c r="B459" s="35">
        <v>201600</v>
      </c>
      <c r="C459" s="42"/>
      <c r="D459" s="42"/>
    </row>
    <row r="460" spans="1:8" ht="13.5" customHeight="1" x14ac:dyDescent="0.25">
      <c r="A460" s="30" t="s">
        <v>166</v>
      </c>
      <c r="B460" s="31">
        <v>1000000</v>
      </c>
      <c r="C460" s="31">
        <v>1000000</v>
      </c>
      <c r="D460" s="31">
        <v>1000000</v>
      </c>
    </row>
    <row r="461" spans="1:8" s="127" customFormat="1" ht="13.5" customHeight="1" x14ac:dyDescent="0.25">
      <c r="A461" s="121" t="s">
        <v>161</v>
      </c>
      <c r="B461" s="122">
        <v>1000000</v>
      </c>
      <c r="C461" s="122">
        <v>1000000</v>
      </c>
      <c r="D461" s="122">
        <v>1000000</v>
      </c>
      <c r="E461" s="126"/>
      <c r="F461" s="126"/>
      <c r="G461" s="126"/>
      <c r="H461" s="126"/>
    </row>
    <row r="462" spans="1:8" ht="13.5" customHeight="1" x14ac:dyDescent="0.25">
      <c r="A462" s="135" t="s">
        <v>56</v>
      </c>
      <c r="B462" s="33">
        <v>1000000</v>
      </c>
      <c r="C462" s="33">
        <v>1000000</v>
      </c>
      <c r="D462" s="33">
        <v>1000000</v>
      </c>
    </row>
    <row r="463" spans="1:8" ht="13.5" customHeight="1" x14ac:dyDescent="0.25">
      <c r="A463" s="136" t="s">
        <v>58</v>
      </c>
      <c r="B463" s="35">
        <v>1000000</v>
      </c>
      <c r="C463" s="42"/>
      <c r="D463" s="42"/>
    </row>
    <row r="464" spans="1:8" ht="6.75" customHeight="1" x14ac:dyDescent="0.25">
      <c r="A464" s="136"/>
      <c r="B464" s="35"/>
      <c r="C464" s="42"/>
      <c r="D464" s="42"/>
    </row>
    <row r="465" spans="1:8" s="127" customFormat="1" ht="14.25" customHeight="1" x14ac:dyDescent="0.25">
      <c r="A465" s="32" t="s">
        <v>171</v>
      </c>
      <c r="B465" s="33">
        <v>4040000</v>
      </c>
      <c r="C465" s="33">
        <v>4040000</v>
      </c>
      <c r="D465" s="33">
        <v>4040000</v>
      </c>
      <c r="E465" s="126"/>
      <c r="F465" s="126"/>
      <c r="G465" s="126"/>
      <c r="H465" s="126"/>
    </row>
    <row r="466" spans="1:8" ht="13.5" customHeight="1" x14ac:dyDescent="0.25">
      <c r="A466" s="30" t="s">
        <v>195</v>
      </c>
      <c r="B466" s="31">
        <v>500000</v>
      </c>
      <c r="C466" s="31">
        <v>500000</v>
      </c>
      <c r="D466" s="31">
        <v>500000</v>
      </c>
    </row>
    <row r="467" spans="1:8" s="127" customFormat="1" ht="13.5" customHeight="1" x14ac:dyDescent="0.25">
      <c r="A467" s="121" t="s">
        <v>112</v>
      </c>
      <c r="B467" s="122">
        <v>500000</v>
      </c>
      <c r="C467" s="122">
        <v>500000</v>
      </c>
      <c r="D467" s="122">
        <v>500000</v>
      </c>
      <c r="E467" s="126"/>
      <c r="F467" s="126"/>
      <c r="G467" s="126"/>
      <c r="H467" s="126"/>
    </row>
    <row r="468" spans="1:8" ht="13.5" customHeight="1" x14ac:dyDescent="0.25">
      <c r="A468" s="135" t="s">
        <v>52</v>
      </c>
      <c r="B468" s="33">
        <v>350200</v>
      </c>
      <c r="C468" s="33">
        <v>350200</v>
      </c>
      <c r="D468" s="33">
        <v>350200</v>
      </c>
    </row>
    <row r="469" spans="1:8" s="127" customFormat="1" ht="13.5" customHeight="1" x14ac:dyDescent="0.25">
      <c r="A469" s="136" t="s">
        <v>53</v>
      </c>
      <c r="B469" s="35">
        <v>249000</v>
      </c>
      <c r="C469" s="42"/>
      <c r="D469" s="42"/>
      <c r="E469" s="126"/>
      <c r="F469" s="126"/>
      <c r="G469" s="126"/>
      <c r="H469" s="126"/>
    </row>
    <row r="470" spans="1:8" ht="13.5" customHeight="1" x14ac:dyDescent="0.25">
      <c r="A470" s="136" t="s">
        <v>54</v>
      </c>
      <c r="B470" s="35">
        <v>50000</v>
      </c>
      <c r="C470" s="42"/>
      <c r="D470" s="42"/>
    </row>
    <row r="471" spans="1:8" ht="13.5" customHeight="1" x14ac:dyDescent="0.25">
      <c r="A471" s="136" t="s">
        <v>55</v>
      </c>
      <c r="B471" s="35">
        <v>51200</v>
      </c>
      <c r="C471" s="42"/>
      <c r="D471" s="42"/>
    </row>
    <row r="472" spans="1:8" ht="13.5" customHeight="1" x14ac:dyDescent="0.25">
      <c r="A472" s="135" t="s">
        <v>56</v>
      </c>
      <c r="B472" s="33">
        <v>149800</v>
      </c>
      <c r="C472" s="33">
        <v>149800</v>
      </c>
      <c r="D472" s="33">
        <v>149800</v>
      </c>
    </row>
    <row r="473" spans="1:8" s="127" customFormat="1" ht="13.5" customHeight="1" x14ac:dyDescent="0.25">
      <c r="A473" s="136" t="s">
        <v>57</v>
      </c>
      <c r="B473" s="35">
        <v>13000</v>
      </c>
      <c r="C473" s="42"/>
      <c r="D473" s="42"/>
      <c r="E473" s="126"/>
      <c r="F473" s="126"/>
      <c r="G473" s="126"/>
      <c r="H473" s="126"/>
    </row>
    <row r="474" spans="1:8" ht="13.5" customHeight="1" x14ac:dyDescent="0.25">
      <c r="A474" s="136" t="s">
        <v>58</v>
      </c>
      <c r="B474" s="35">
        <v>136800</v>
      </c>
      <c r="C474" s="42"/>
      <c r="D474" s="42"/>
    </row>
    <row r="475" spans="1:8" ht="13.5" customHeight="1" x14ac:dyDescent="0.25">
      <c r="A475" s="30" t="s">
        <v>175</v>
      </c>
      <c r="B475" s="31">
        <v>150000</v>
      </c>
      <c r="C475" s="31">
        <v>150000</v>
      </c>
      <c r="D475" s="31">
        <v>150000</v>
      </c>
    </row>
    <row r="476" spans="1:8" s="127" customFormat="1" ht="13.5" customHeight="1" x14ac:dyDescent="0.25">
      <c r="A476" s="121" t="s">
        <v>112</v>
      </c>
      <c r="B476" s="122">
        <v>150000</v>
      </c>
      <c r="C476" s="122">
        <v>150000</v>
      </c>
      <c r="D476" s="122">
        <v>150000</v>
      </c>
      <c r="E476" s="126"/>
      <c r="F476" s="126"/>
      <c r="G476" s="126"/>
      <c r="H476" s="126"/>
    </row>
    <row r="477" spans="1:8" ht="13.5" customHeight="1" x14ac:dyDescent="0.25">
      <c r="A477" s="135" t="s">
        <v>52</v>
      </c>
      <c r="B477" s="33">
        <v>40000</v>
      </c>
      <c r="C477" s="33">
        <v>40000</v>
      </c>
      <c r="D477" s="33">
        <v>40000</v>
      </c>
    </row>
    <row r="478" spans="1:8" ht="13.5" customHeight="1" x14ac:dyDescent="0.25">
      <c r="A478" s="136" t="s">
        <v>54</v>
      </c>
      <c r="B478" s="35">
        <v>40000</v>
      </c>
      <c r="C478" s="42"/>
      <c r="D478" s="42"/>
    </row>
    <row r="479" spans="1:8" ht="13.5" customHeight="1" x14ac:dyDescent="0.25">
      <c r="A479" s="135" t="s">
        <v>56</v>
      </c>
      <c r="B479" s="33">
        <v>95000</v>
      </c>
      <c r="C479" s="33">
        <v>95000</v>
      </c>
      <c r="D479" s="33">
        <v>95000</v>
      </c>
    </row>
    <row r="480" spans="1:8" s="127" customFormat="1" ht="13.5" customHeight="1" x14ac:dyDescent="0.25">
      <c r="A480" s="136" t="s">
        <v>58</v>
      </c>
      <c r="B480" s="35">
        <v>27000</v>
      </c>
      <c r="C480" s="42"/>
      <c r="D480" s="42"/>
      <c r="E480" s="126"/>
      <c r="F480" s="126"/>
      <c r="G480" s="126"/>
      <c r="H480" s="126"/>
    </row>
    <row r="481" spans="1:8" ht="13.5" customHeight="1" x14ac:dyDescent="0.25">
      <c r="A481" s="136" t="s">
        <v>59</v>
      </c>
      <c r="B481" s="35">
        <v>64000</v>
      </c>
      <c r="C481" s="42"/>
      <c r="D481" s="42"/>
    </row>
    <row r="482" spans="1:8" ht="13.5" customHeight="1" x14ac:dyDescent="0.25">
      <c r="A482" s="136" t="s">
        <v>61</v>
      </c>
      <c r="B482" s="35">
        <v>4000</v>
      </c>
      <c r="C482" s="42"/>
      <c r="D482" s="42"/>
    </row>
    <row r="483" spans="1:8" ht="13.5" customHeight="1" x14ac:dyDescent="0.25">
      <c r="A483" s="135" t="s">
        <v>81</v>
      </c>
      <c r="B483" s="33">
        <v>15000</v>
      </c>
      <c r="C483" s="33">
        <v>15000</v>
      </c>
      <c r="D483" s="33">
        <v>15000</v>
      </c>
    </row>
    <row r="484" spans="1:8" ht="13.5" customHeight="1" x14ac:dyDescent="0.25">
      <c r="A484" s="136" t="s">
        <v>85</v>
      </c>
      <c r="B484" s="35">
        <v>15000</v>
      </c>
      <c r="C484" s="42"/>
      <c r="D484" s="42"/>
    </row>
    <row r="485" spans="1:8" ht="13.5" customHeight="1" x14ac:dyDescent="0.25">
      <c r="A485" s="30" t="s">
        <v>196</v>
      </c>
      <c r="B485" s="31">
        <v>2300000</v>
      </c>
      <c r="C485" s="31">
        <v>2300000</v>
      </c>
      <c r="D485" s="31">
        <v>2300000</v>
      </c>
    </row>
    <row r="486" spans="1:8" s="127" customFormat="1" ht="13.5" customHeight="1" x14ac:dyDescent="0.25">
      <c r="A486" s="121" t="s">
        <v>112</v>
      </c>
      <c r="B486" s="122">
        <v>2300000</v>
      </c>
      <c r="C486" s="122">
        <v>2300000</v>
      </c>
      <c r="D486" s="122">
        <v>2300000</v>
      </c>
      <c r="E486" s="126"/>
      <c r="F486" s="126"/>
      <c r="G486" s="126"/>
      <c r="H486" s="126"/>
    </row>
    <row r="487" spans="1:8" s="127" customFormat="1" ht="13.5" customHeight="1" x14ac:dyDescent="0.25">
      <c r="A487" s="135" t="s">
        <v>56</v>
      </c>
      <c r="B487" s="33">
        <v>2300000</v>
      </c>
      <c r="C487" s="33">
        <v>2300000</v>
      </c>
      <c r="D487" s="33">
        <v>2300000</v>
      </c>
      <c r="E487" s="126"/>
      <c r="F487" s="126"/>
      <c r="G487" s="126"/>
      <c r="H487" s="126"/>
    </row>
    <row r="488" spans="1:8" ht="13.5" customHeight="1" x14ac:dyDescent="0.25">
      <c r="A488" s="136" t="s">
        <v>58</v>
      </c>
      <c r="B488" s="35">
        <v>2300000</v>
      </c>
      <c r="C488" s="42"/>
      <c r="D488" s="42"/>
    </row>
    <row r="489" spans="1:8" ht="13.5" customHeight="1" x14ac:dyDescent="0.25">
      <c r="A489" s="30" t="s">
        <v>197</v>
      </c>
      <c r="B489" s="31">
        <v>950000</v>
      </c>
      <c r="C489" s="31">
        <v>950000</v>
      </c>
      <c r="D489" s="31">
        <v>950000</v>
      </c>
    </row>
    <row r="490" spans="1:8" s="127" customFormat="1" ht="13.5" customHeight="1" x14ac:dyDescent="0.25">
      <c r="A490" s="121" t="s">
        <v>112</v>
      </c>
      <c r="B490" s="122">
        <v>950000</v>
      </c>
      <c r="C490" s="122">
        <v>950000</v>
      </c>
      <c r="D490" s="122">
        <v>950000</v>
      </c>
      <c r="E490" s="126"/>
      <c r="F490" s="126"/>
      <c r="G490" s="126"/>
      <c r="H490" s="126"/>
    </row>
    <row r="491" spans="1:8" ht="13.5" customHeight="1" x14ac:dyDescent="0.25">
      <c r="A491" s="135" t="s">
        <v>52</v>
      </c>
      <c r="B491" s="33">
        <v>100000</v>
      </c>
      <c r="C491" s="33">
        <v>100000</v>
      </c>
      <c r="D491" s="33">
        <v>100000</v>
      </c>
    </row>
    <row r="492" spans="1:8" ht="13.5" customHeight="1" x14ac:dyDescent="0.25">
      <c r="A492" s="136" t="s">
        <v>53</v>
      </c>
      <c r="B492" s="35">
        <v>85000</v>
      </c>
      <c r="C492" s="42"/>
      <c r="D492" s="42"/>
    </row>
    <row r="493" spans="1:8" ht="13.5" customHeight="1" x14ac:dyDescent="0.25">
      <c r="A493" s="136" t="s">
        <v>55</v>
      </c>
      <c r="B493" s="35">
        <v>15000</v>
      </c>
      <c r="C493" s="42"/>
      <c r="D493" s="42"/>
    </row>
    <row r="494" spans="1:8" ht="13.5" customHeight="1" x14ac:dyDescent="0.25">
      <c r="A494" s="135" t="s">
        <v>56</v>
      </c>
      <c r="B494" s="33">
        <v>850000</v>
      </c>
      <c r="C494" s="33">
        <v>850000</v>
      </c>
      <c r="D494" s="33">
        <v>850000</v>
      </c>
    </row>
    <row r="495" spans="1:8" s="127" customFormat="1" ht="13.5" customHeight="1" x14ac:dyDescent="0.25">
      <c r="A495" s="136" t="s">
        <v>58</v>
      </c>
      <c r="B495" s="35">
        <v>850000</v>
      </c>
      <c r="C495" s="42"/>
      <c r="D495" s="42"/>
      <c r="E495" s="126"/>
      <c r="F495" s="126"/>
      <c r="G495" s="126"/>
      <c r="H495" s="126"/>
    </row>
    <row r="496" spans="1:8" ht="14.25" customHeight="1" x14ac:dyDescent="0.25">
      <c r="A496" s="30" t="s">
        <v>350</v>
      </c>
      <c r="B496" s="31">
        <v>140000</v>
      </c>
      <c r="C496" s="31">
        <v>140000</v>
      </c>
      <c r="D496" s="31">
        <v>140000</v>
      </c>
    </row>
    <row r="497" spans="1:8" s="127" customFormat="1" ht="14.25" customHeight="1" x14ac:dyDescent="0.25">
      <c r="A497" s="121" t="s">
        <v>112</v>
      </c>
      <c r="B497" s="122">
        <v>140000</v>
      </c>
      <c r="C497" s="122">
        <v>140000</v>
      </c>
      <c r="D497" s="122">
        <v>140000</v>
      </c>
      <c r="E497" s="126"/>
      <c r="F497" s="126"/>
      <c r="G497" s="126"/>
      <c r="H497" s="126"/>
    </row>
    <row r="498" spans="1:8" ht="14.25" customHeight="1" x14ac:dyDescent="0.25">
      <c r="A498" s="135" t="s">
        <v>56</v>
      </c>
      <c r="B498" s="33">
        <v>140000</v>
      </c>
      <c r="C498" s="33">
        <v>140000</v>
      </c>
      <c r="D498" s="33">
        <v>140000</v>
      </c>
    </row>
    <row r="499" spans="1:8" ht="14.25" customHeight="1" x14ac:dyDescent="0.25">
      <c r="A499" s="136" t="s">
        <v>58</v>
      </c>
      <c r="B499" s="35">
        <v>50000</v>
      </c>
      <c r="C499" s="42"/>
      <c r="D499" s="42"/>
    </row>
    <row r="500" spans="1:8" ht="14.25" customHeight="1" x14ac:dyDescent="0.25">
      <c r="A500" s="136" t="s">
        <v>59</v>
      </c>
      <c r="B500" s="35">
        <v>90000</v>
      </c>
      <c r="C500" s="42"/>
      <c r="D500" s="42"/>
    </row>
    <row r="501" spans="1:8" ht="14.25" customHeight="1" x14ac:dyDescent="0.25">
      <c r="A501" s="136"/>
      <c r="B501" s="35"/>
      <c r="C501" s="42"/>
      <c r="D501" s="42"/>
    </row>
    <row r="502" spans="1:8" s="124" customFormat="1" ht="14.25" customHeight="1" x14ac:dyDescent="0.25">
      <c r="A502" s="32" t="s">
        <v>179</v>
      </c>
      <c r="B502" s="33">
        <v>5000000</v>
      </c>
      <c r="C502" s="33">
        <v>0</v>
      </c>
      <c r="D502" s="33">
        <v>0</v>
      </c>
      <c r="E502" s="123"/>
      <c r="F502" s="123"/>
      <c r="G502" s="123"/>
      <c r="H502" s="123"/>
    </row>
    <row r="503" spans="1:8" s="86" customFormat="1" ht="14.25" customHeight="1" x14ac:dyDescent="0.25">
      <c r="A503" s="30" t="s">
        <v>198</v>
      </c>
      <c r="B503" s="31">
        <v>5000000</v>
      </c>
      <c r="C503" s="31">
        <v>0</v>
      </c>
      <c r="D503" s="31">
        <v>0</v>
      </c>
      <c r="E503" s="85"/>
      <c r="F503" s="85"/>
      <c r="G503" s="85"/>
      <c r="H503" s="85"/>
    </row>
    <row r="504" spans="1:8" s="127" customFormat="1" ht="14.25" customHeight="1" x14ac:dyDescent="0.25">
      <c r="A504" s="121" t="s">
        <v>135</v>
      </c>
      <c r="B504" s="122">
        <v>5000000</v>
      </c>
      <c r="C504" s="128"/>
      <c r="D504" s="128"/>
      <c r="E504" s="126"/>
      <c r="F504" s="126"/>
      <c r="G504" s="126"/>
      <c r="H504" s="126"/>
    </row>
    <row r="505" spans="1:8" s="86" customFormat="1" ht="14.25" customHeight="1" x14ac:dyDescent="0.25">
      <c r="A505" s="135" t="s">
        <v>56</v>
      </c>
      <c r="B505" s="33">
        <v>100000</v>
      </c>
      <c r="C505" s="143"/>
      <c r="D505" s="143"/>
      <c r="E505" s="85"/>
      <c r="F505" s="85"/>
      <c r="G505" s="85"/>
      <c r="H505" s="85"/>
    </row>
    <row r="506" spans="1:8" s="86" customFormat="1" ht="14.25" customHeight="1" x14ac:dyDescent="0.25">
      <c r="A506" s="136" t="s">
        <v>59</v>
      </c>
      <c r="B506" s="35">
        <v>100000</v>
      </c>
      <c r="C506" s="42"/>
      <c r="D506" s="42"/>
      <c r="E506" s="85"/>
      <c r="F506" s="85"/>
      <c r="G506" s="85"/>
      <c r="H506" s="85"/>
    </row>
    <row r="507" spans="1:8" ht="14.25" customHeight="1" x14ac:dyDescent="0.25">
      <c r="A507" s="135" t="s">
        <v>81</v>
      </c>
      <c r="B507" s="33">
        <v>800000</v>
      </c>
      <c r="C507" s="143"/>
      <c r="D507" s="143"/>
    </row>
    <row r="508" spans="1:8" ht="14.25" customHeight="1" x14ac:dyDescent="0.25">
      <c r="A508" s="136" t="s">
        <v>83</v>
      </c>
      <c r="B508" s="35">
        <v>800000</v>
      </c>
      <c r="C508" s="42"/>
      <c r="D508" s="42"/>
    </row>
    <row r="509" spans="1:8" ht="14.25" customHeight="1" x14ac:dyDescent="0.25">
      <c r="A509" s="135" t="s">
        <v>87</v>
      </c>
      <c r="B509" s="33">
        <v>4100000</v>
      </c>
      <c r="C509" s="143"/>
      <c r="D509" s="143"/>
    </row>
    <row r="510" spans="1:8" ht="14.25" customHeight="1" x14ac:dyDescent="0.25">
      <c r="A510" s="136" t="s">
        <v>88</v>
      </c>
      <c r="B510" s="35">
        <v>4100000</v>
      </c>
      <c r="C510" s="42"/>
      <c r="D510" s="42"/>
    </row>
    <row r="511" spans="1:8" ht="14.25" customHeight="1" x14ac:dyDescent="0.25">
      <c r="A511" s="136"/>
      <c r="B511" s="35"/>
      <c r="C511" s="42"/>
      <c r="D511" s="42"/>
    </row>
    <row r="512" spans="1:8" s="124" customFormat="1" ht="14.25" customHeight="1" x14ac:dyDescent="0.25">
      <c r="A512" s="32" t="s">
        <v>199</v>
      </c>
      <c r="B512" s="33">
        <v>38805507</v>
      </c>
      <c r="C512" s="33">
        <v>38805507</v>
      </c>
      <c r="D512" s="33">
        <v>38805507</v>
      </c>
      <c r="E512" s="123"/>
      <c r="F512" s="123"/>
      <c r="G512" s="123"/>
      <c r="H512" s="123"/>
    </row>
    <row r="513" spans="1:8" ht="14.25" customHeight="1" x14ac:dyDescent="0.25">
      <c r="A513" s="30" t="s">
        <v>200</v>
      </c>
      <c r="B513" s="31">
        <v>20795917</v>
      </c>
      <c r="C513" s="31">
        <v>20795917</v>
      </c>
      <c r="D513" s="31">
        <v>20795917</v>
      </c>
    </row>
    <row r="514" spans="1:8" s="127" customFormat="1" ht="14.25" customHeight="1" x14ac:dyDescent="0.25">
      <c r="A514" s="121" t="s">
        <v>194</v>
      </c>
      <c r="B514" s="122">
        <v>20795917</v>
      </c>
      <c r="C514" s="122">
        <v>20795917</v>
      </c>
      <c r="D514" s="122">
        <v>20795917</v>
      </c>
      <c r="E514" s="126"/>
      <c r="F514" s="126"/>
      <c r="G514" s="126"/>
      <c r="H514" s="126"/>
    </row>
    <row r="515" spans="1:8" ht="14.25" customHeight="1" x14ac:dyDescent="0.25">
      <c r="A515" s="135" t="s">
        <v>56</v>
      </c>
      <c r="B515" s="33">
        <v>20366117</v>
      </c>
      <c r="C515" s="33">
        <v>20366117</v>
      </c>
      <c r="D515" s="33">
        <v>20366117</v>
      </c>
    </row>
    <row r="516" spans="1:8" ht="14.25" customHeight="1" x14ac:dyDescent="0.25">
      <c r="A516" s="136" t="s">
        <v>57</v>
      </c>
      <c r="B516" s="35">
        <v>1174200</v>
      </c>
      <c r="C516" s="42"/>
      <c r="D516" s="42"/>
    </row>
    <row r="517" spans="1:8" ht="14.25" customHeight="1" x14ac:dyDescent="0.25">
      <c r="A517" s="136" t="s">
        <v>58</v>
      </c>
      <c r="B517" s="35">
        <v>9442300</v>
      </c>
      <c r="C517" s="42"/>
      <c r="D517" s="42"/>
    </row>
    <row r="518" spans="1:8" ht="14.25" customHeight="1" x14ac:dyDescent="0.25">
      <c r="A518" s="136" t="s">
        <v>59</v>
      </c>
      <c r="B518" s="35">
        <v>9155517</v>
      </c>
      <c r="C518" s="42"/>
      <c r="D518" s="42"/>
    </row>
    <row r="519" spans="1:8" ht="14.25" customHeight="1" x14ac:dyDescent="0.25">
      <c r="A519" s="136" t="s">
        <v>61</v>
      </c>
      <c r="B519" s="35">
        <v>594100</v>
      </c>
      <c r="C519" s="42"/>
      <c r="D519" s="42"/>
    </row>
    <row r="520" spans="1:8" ht="14.25" customHeight="1" x14ac:dyDescent="0.25">
      <c r="A520" s="135" t="s">
        <v>62</v>
      </c>
      <c r="B520" s="33">
        <v>226800</v>
      </c>
      <c r="C520" s="33">
        <v>226800</v>
      </c>
      <c r="D520" s="33">
        <v>226800</v>
      </c>
    </row>
    <row r="521" spans="1:8" ht="14.25" customHeight="1" x14ac:dyDescent="0.25">
      <c r="A521" s="136" t="s">
        <v>64</v>
      </c>
      <c r="B521" s="35">
        <v>226800</v>
      </c>
      <c r="C521" s="42"/>
      <c r="D521" s="42"/>
    </row>
    <row r="522" spans="1:8" s="127" customFormat="1" ht="14.25" customHeight="1" x14ac:dyDescent="0.25">
      <c r="A522" s="135" t="s">
        <v>73</v>
      </c>
      <c r="B522" s="33">
        <v>200000</v>
      </c>
      <c r="C522" s="33">
        <v>200000</v>
      </c>
      <c r="D522" s="33">
        <v>200000</v>
      </c>
      <c r="E522" s="126"/>
      <c r="F522" s="126"/>
      <c r="G522" s="126"/>
      <c r="H522" s="126"/>
    </row>
    <row r="523" spans="1:8" ht="14.25" customHeight="1" x14ac:dyDescent="0.25">
      <c r="A523" s="136" t="s">
        <v>74</v>
      </c>
      <c r="B523" s="35">
        <v>200000</v>
      </c>
      <c r="C523" s="42"/>
      <c r="D523" s="42"/>
    </row>
    <row r="524" spans="1:8" ht="14.25" customHeight="1" x14ac:dyDescent="0.25">
      <c r="A524" s="135" t="s">
        <v>81</v>
      </c>
      <c r="B524" s="33">
        <v>3000</v>
      </c>
      <c r="C524" s="33">
        <v>3000</v>
      </c>
      <c r="D524" s="33">
        <v>3000</v>
      </c>
    </row>
    <row r="525" spans="1:8" ht="14.25" customHeight="1" x14ac:dyDescent="0.25">
      <c r="A525" s="136" t="s">
        <v>85</v>
      </c>
      <c r="B525" s="35">
        <v>3000</v>
      </c>
      <c r="C525" s="42"/>
      <c r="D525" s="42"/>
    </row>
    <row r="526" spans="1:8" s="127" customFormat="1" ht="14.25" customHeight="1" x14ac:dyDescent="0.25">
      <c r="A526" s="30" t="s">
        <v>201</v>
      </c>
      <c r="B526" s="31">
        <v>7500000</v>
      </c>
      <c r="C526" s="31">
        <v>7500000</v>
      </c>
      <c r="D526" s="31">
        <v>7500000</v>
      </c>
      <c r="E526" s="126"/>
      <c r="F526" s="126"/>
      <c r="G526" s="126"/>
      <c r="H526" s="126"/>
    </row>
    <row r="527" spans="1:8" s="127" customFormat="1" ht="14.25" customHeight="1" x14ac:dyDescent="0.25">
      <c r="A527" s="121" t="s">
        <v>194</v>
      </c>
      <c r="B527" s="122">
        <v>7500000</v>
      </c>
      <c r="C527" s="122">
        <v>7500000</v>
      </c>
      <c r="D527" s="122">
        <v>7500000</v>
      </c>
      <c r="E527" s="126"/>
      <c r="F527" s="126"/>
      <c r="G527" s="126"/>
      <c r="H527" s="126"/>
    </row>
    <row r="528" spans="1:8" ht="14.25" customHeight="1" x14ac:dyDescent="0.25">
      <c r="A528" s="135" t="s">
        <v>56</v>
      </c>
      <c r="B528" s="33">
        <v>7500000</v>
      </c>
      <c r="C528" s="33">
        <v>7500000</v>
      </c>
      <c r="D528" s="33">
        <v>7500000</v>
      </c>
    </row>
    <row r="529" spans="1:8" ht="14.25" customHeight="1" x14ac:dyDescent="0.25">
      <c r="A529" s="136" t="s">
        <v>59</v>
      </c>
      <c r="B529" s="35">
        <v>7500000</v>
      </c>
      <c r="C529" s="42"/>
      <c r="D529" s="42"/>
    </row>
    <row r="530" spans="1:8" ht="14.25" customHeight="1" x14ac:dyDescent="0.25">
      <c r="A530" s="30" t="s">
        <v>202</v>
      </c>
      <c r="B530" s="31">
        <v>10509590</v>
      </c>
      <c r="C530" s="31">
        <v>10509590</v>
      </c>
      <c r="D530" s="31">
        <v>10509590</v>
      </c>
    </row>
    <row r="531" spans="1:8" s="127" customFormat="1" ht="14.25" customHeight="1" x14ac:dyDescent="0.25">
      <c r="A531" s="121" t="s">
        <v>194</v>
      </c>
      <c r="B531" s="122">
        <v>10509590</v>
      </c>
      <c r="C531" s="122">
        <v>10509590</v>
      </c>
      <c r="D531" s="122">
        <v>10509590</v>
      </c>
      <c r="E531" s="126"/>
      <c r="F531" s="126"/>
      <c r="G531" s="126"/>
      <c r="H531" s="126"/>
    </row>
    <row r="532" spans="1:8" ht="14.25" customHeight="1" x14ac:dyDescent="0.25">
      <c r="A532" s="135" t="s">
        <v>81</v>
      </c>
      <c r="B532" s="33">
        <v>5031100</v>
      </c>
      <c r="C532" s="33">
        <v>5031100</v>
      </c>
      <c r="D532" s="33">
        <v>5031100</v>
      </c>
    </row>
    <row r="533" spans="1:8" s="127" customFormat="1" ht="14.25" customHeight="1" x14ac:dyDescent="0.25">
      <c r="A533" s="136" t="s">
        <v>82</v>
      </c>
      <c r="B533" s="35">
        <v>4200000</v>
      </c>
      <c r="C533" s="42"/>
      <c r="D533" s="42"/>
      <c r="E533" s="126"/>
      <c r="F533" s="126"/>
      <c r="G533" s="126"/>
      <c r="H533" s="126"/>
    </row>
    <row r="534" spans="1:8" ht="14.25" customHeight="1" x14ac:dyDescent="0.25">
      <c r="A534" s="136" t="s">
        <v>83</v>
      </c>
      <c r="B534" s="35">
        <v>831100</v>
      </c>
      <c r="C534" s="42"/>
      <c r="D534" s="42"/>
    </row>
    <row r="535" spans="1:8" ht="14.25" customHeight="1" x14ac:dyDescent="0.25">
      <c r="A535" s="135" t="s">
        <v>87</v>
      </c>
      <c r="B535" s="33">
        <v>5478490</v>
      </c>
      <c r="C535" s="33">
        <v>5478490</v>
      </c>
      <c r="D535" s="33">
        <v>5478490</v>
      </c>
    </row>
    <row r="536" spans="1:8" ht="14.25" customHeight="1" x14ac:dyDescent="0.25">
      <c r="A536" s="136" t="s">
        <v>88</v>
      </c>
      <c r="B536" s="35">
        <v>5478490</v>
      </c>
      <c r="C536" s="42"/>
      <c r="D536" s="42"/>
    </row>
    <row r="537" spans="1:8" ht="14.25" customHeight="1" x14ac:dyDescent="0.25">
      <c r="A537" s="136"/>
      <c r="B537" s="35"/>
      <c r="C537" s="42"/>
      <c r="D537" s="42"/>
    </row>
    <row r="538" spans="1:8" ht="14.25" customHeight="1" x14ac:dyDescent="0.25">
      <c r="A538" s="32" t="s">
        <v>203</v>
      </c>
      <c r="B538" s="33">
        <v>32652402</v>
      </c>
      <c r="C538" s="33">
        <v>38152402</v>
      </c>
      <c r="D538" s="33">
        <v>33152402</v>
      </c>
    </row>
    <row r="539" spans="1:8" s="141" customFormat="1" ht="14.25" customHeight="1" x14ac:dyDescent="0.25">
      <c r="A539" s="32" t="s">
        <v>163</v>
      </c>
      <c r="B539" s="33">
        <v>1077100</v>
      </c>
      <c r="C539" s="33">
        <v>1077100</v>
      </c>
      <c r="D539" s="33">
        <v>1077100</v>
      </c>
      <c r="E539" s="140"/>
      <c r="F539" s="140"/>
      <c r="G539" s="140"/>
      <c r="H539" s="140"/>
    </row>
    <row r="540" spans="1:8" ht="14.25" customHeight="1" x14ac:dyDescent="0.25">
      <c r="A540" s="30" t="s">
        <v>165</v>
      </c>
      <c r="B540" s="31">
        <v>1077100</v>
      </c>
      <c r="C540" s="31">
        <v>1077100</v>
      </c>
      <c r="D540" s="31">
        <v>1077100</v>
      </c>
    </row>
    <row r="541" spans="1:8" s="127" customFormat="1" ht="14.25" customHeight="1" x14ac:dyDescent="0.25">
      <c r="A541" s="121" t="s">
        <v>112</v>
      </c>
      <c r="B541" s="122">
        <v>559600</v>
      </c>
      <c r="C541" s="122">
        <v>559600</v>
      </c>
      <c r="D541" s="122">
        <v>559600</v>
      </c>
      <c r="E541" s="126"/>
      <c r="F541" s="126"/>
      <c r="G541" s="126"/>
      <c r="H541" s="126"/>
    </row>
    <row r="542" spans="1:8" ht="14.25" customHeight="1" x14ac:dyDescent="0.25">
      <c r="A542" s="135" t="s">
        <v>52</v>
      </c>
      <c r="B542" s="33">
        <v>530000</v>
      </c>
      <c r="C542" s="33">
        <v>530000</v>
      </c>
      <c r="D542" s="33">
        <v>530000</v>
      </c>
    </row>
    <row r="543" spans="1:8" ht="14.25" customHeight="1" x14ac:dyDescent="0.25">
      <c r="A543" s="136" t="s">
        <v>53</v>
      </c>
      <c r="B543" s="35">
        <v>458900</v>
      </c>
      <c r="C543" s="42"/>
      <c r="D543" s="42"/>
    </row>
    <row r="544" spans="1:8" ht="14.25" customHeight="1" x14ac:dyDescent="0.25">
      <c r="A544" s="136" t="s">
        <v>54</v>
      </c>
      <c r="B544" s="35">
        <v>21200</v>
      </c>
      <c r="C544" s="42"/>
      <c r="D544" s="42"/>
    </row>
    <row r="545" spans="1:8" ht="14.25" customHeight="1" x14ac:dyDescent="0.25">
      <c r="A545" s="136" t="s">
        <v>55</v>
      </c>
      <c r="B545" s="35">
        <v>49900</v>
      </c>
      <c r="C545" s="42"/>
      <c r="D545" s="42"/>
    </row>
    <row r="546" spans="1:8" ht="14.25" customHeight="1" x14ac:dyDescent="0.25">
      <c r="A546" s="135" t="s">
        <v>56</v>
      </c>
      <c r="B546" s="33">
        <v>29600</v>
      </c>
      <c r="C546" s="33">
        <v>29600</v>
      </c>
      <c r="D546" s="33">
        <v>29600</v>
      </c>
    </row>
    <row r="547" spans="1:8" ht="14.25" customHeight="1" x14ac:dyDescent="0.25">
      <c r="A547" s="136" t="s">
        <v>57</v>
      </c>
      <c r="B547" s="35">
        <v>29600</v>
      </c>
      <c r="C547" s="42"/>
      <c r="D547" s="42"/>
    </row>
    <row r="548" spans="1:8" s="127" customFormat="1" ht="14.25" customHeight="1" x14ac:dyDescent="0.25">
      <c r="A548" s="121" t="s">
        <v>161</v>
      </c>
      <c r="B548" s="122">
        <v>417500</v>
      </c>
      <c r="C548" s="122">
        <v>417500</v>
      </c>
      <c r="D548" s="122">
        <v>417500</v>
      </c>
      <c r="E548" s="126"/>
      <c r="F548" s="126"/>
      <c r="G548" s="126"/>
      <c r="H548" s="126"/>
    </row>
    <row r="549" spans="1:8" ht="14.25" customHeight="1" x14ac:dyDescent="0.25">
      <c r="A549" s="135" t="s">
        <v>52</v>
      </c>
      <c r="B549" s="33">
        <v>379700</v>
      </c>
      <c r="C549" s="33">
        <v>379700</v>
      </c>
      <c r="D549" s="33">
        <v>379700</v>
      </c>
    </row>
    <row r="550" spans="1:8" ht="14.25" customHeight="1" x14ac:dyDescent="0.25">
      <c r="A550" s="136" t="s">
        <v>53</v>
      </c>
      <c r="B550" s="35">
        <v>288800</v>
      </c>
      <c r="C550" s="42"/>
      <c r="D550" s="42"/>
    </row>
    <row r="551" spans="1:8" s="127" customFormat="1" ht="14.25" customHeight="1" x14ac:dyDescent="0.25">
      <c r="A551" s="136" t="s">
        <v>54</v>
      </c>
      <c r="B551" s="35">
        <v>27000</v>
      </c>
      <c r="C551" s="42"/>
      <c r="D551" s="42"/>
      <c r="E551" s="126"/>
      <c r="F551" s="126"/>
      <c r="G551" s="126"/>
      <c r="H551" s="126"/>
    </row>
    <row r="552" spans="1:8" ht="14.25" customHeight="1" x14ac:dyDescent="0.25">
      <c r="A552" s="136" t="s">
        <v>55</v>
      </c>
      <c r="B552" s="35">
        <v>63900</v>
      </c>
      <c r="C552" s="42"/>
      <c r="D552" s="42"/>
    </row>
    <row r="553" spans="1:8" ht="14.25" customHeight="1" x14ac:dyDescent="0.25">
      <c r="A553" s="135" t="s">
        <v>56</v>
      </c>
      <c r="B553" s="33">
        <v>37800</v>
      </c>
      <c r="C553" s="33">
        <v>37800</v>
      </c>
      <c r="D553" s="33">
        <v>37800</v>
      </c>
    </row>
    <row r="554" spans="1:8" ht="14.25" customHeight="1" x14ac:dyDescent="0.25">
      <c r="A554" s="136" t="s">
        <v>57</v>
      </c>
      <c r="B554" s="35">
        <v>37800</v>
      </c>
      <c r="C554" s="42"/>
      <c r="D554" s="42"/>
    </row>
    <row r="555" spans="1:8" s="127" customFormat="1" ht="14.25" customHeight="1" x14ac:dyDescent="0.25">
      <c r="A555" s="121" t="s">
        <v>162</v>
      </c>
      <c r="B555" s="122">
        <v>100000</v>
      </c>
      <c r="C555" s="122">
        <v>100000</v>
      </c>
      <c r="D555" s="122">
        <v>100000</v>
      </c>
      <c r="E555" s="126"/>
      <c r="F555" s="126"/>
      <c r="G555" s="126"/>
      <c r="H555" s="126"/>
    </row>
    <row r="556" spans="1:8" ht="14.25" customHeight="1" x14ac:dyDescent="0.25">
      <c r="A556" s="135" t="s">
        <v>52</v>
      </c>
      <c r="B556" s="33">
        <v>100000</v>
      </c>
      <c r="C556" s="33">
        <v>100000</v>
      </c>
      <c r="D556" s="33">
        <v>100000</v>
      </c>
    </row>
    <row r="557" spans="1:8" ht="14.25" customHeight="1" x14ac:dyDescent="0.25">
      <c r="A557" s="136" t="s">
        <v>53</v>
      </c>
      <c r="B557" s="35">
        <v>100000</v>
      </c>
      <c r="C557" s="42"/>
      <c r="D557" s="42"/>
    </row>
    <row r="558" spans="1:8" ht="14.25" customHeight="1" x14ac:dyDescent="0.25">
      <c r="A558" s="136"/>
      <c r="B558" s="35"/>
      <c r="C558" s="42"/>
      <c r="D558" s="42"/>
    </row>
    <row r="559" spans="1:8" s="141" customFormat="1" ht="14.25" customHeight="1" x14ac:dyDescent="0.25">
      <c r="A559" s="32" t="s">
        <v>171</v>
      </c>
      <c r="B559" s="33">
        <v>3620000</v>
      </c>
      <c r="C559" s="33">
        <v>3620000</v>
      </c>
      <c r="D559" s="33">
        <v>3620000</v>
      </c>
      <c r="E559" s="140"/>
      <c r="F559" s="140"/>
      <c r="G559" s="140"/>
      <c r="H559" s="140"/>
    </row>
    <row r="560" spans="1:8" ht="14.25" customHeight="1" x14ac:dyDescent="0.25">
      <c r="A560" s="30" t="s">
        <v>204</v>
      </c>
      <c r="B560" s="31">
        <v>2860000</v>
      </c>
      <c r="C560" s="31">
        <v>2860000</v>
      </c>
      <c r="D560" s="31">
        <v>2860000</v>
      </c>
    </row>
    <row r="561" spans="1:8" s="127" customFormat="1" ht="14.25" customHeight="1" x14ac:dyDescent="0.25">
      <c r="A561" s="121" t="s">
        <v>112</v>
      </c>
      <c r="B561" s="122">
        <v>2860000</v>
      </c>
      <c r="C561" s="122">
        <v>2860000</v>
      </c>
      <c r="D561" s="122">
        <v>2860000</v>
      </c>
      <c r="E561" s="126"/>
      <c r="F561" s="126"/>
      <c r="G561" s="126"/>
      <c r="H561" s="126"/>
    </row>
    <row r="562" spans="1:8" ht="14.25" customHeight="1" x14ac:dyDescent="0.25">
      <c r="A562" s="135" t="s">
        <v>52</v>
      </c>
      <c r="B562" s="33">
        <v>108000</v>
      </c>
      <c r="C562" s="33">
        <v>108000</v>
      </c>
      <c r="D562" s="33">
        <v>108000</v>
      </c>
    </row>
    <row r="563" spans="1:8" ht="14.25" customHeight="1" x14ac:dyDescent="0.25">
      <c r="A563" s="136" t="s">
        <v>53</v>
      </c>
      <c r="B563" s="35">
        <v>92704</v>
      </c>
      <c r="C563" s="42"/>
      <c r="D563" s="42"/>
    </row>
    <row r="564" spans="1:8" ht="14.25" customHeight="1" x14ac:dyDescent="0.25">
      <c r="A564" s="136" t="s">
        <v>55</v>
      </c>
      <c r="B564" s="35">
        <v>15296</v>
      </c>
      <c r="C564" s="42"/>
      <c r="D564" s="42"/>
    </row>
    <row r="565" spans="1:8" s="127" customFormat="1" ht="17.25" customHeight="1" x14ac:dyDescent="0.25">
      <c r="A565" s="135" t="s">
        <v>56</v>
      </c>
      <c r="B565" s="33">
        <v>2479421</v>
      </c>
      <c r="C565" s="33">
        <v>2479421</v>
      </c>
      <c r="D565" s="33">
        <v>2479421</v>
      </c>
      <c r="E565" s="126"/>
      <c r="F565" s="126"/>
      <c r="G565" s="126"/>
      <c r="H565" s="126"/>
    </row>
    <row r="566" spans="1:8" ht="14.25" customHeight="1" x14ac:dyDescent="0.25">
      <c r="A566" s="136" t="s">
        <v>57</v>
      </c>
      <c r="B566" s="35">
        <v>747</v>
      </c>
      <c r="C566" s="42"/>
      <c r="D566" s="42"/>
    </row>
    <row r="567" spans="1:8" ht="14.25" customHeight="1" x14ac:dyDescent="0.25">
      <c r="A567" s="136" t="s">
        <v>58</v>
      </c>
      <c r="B567" s="35">
        <v>223484</v>
      </c>
      <c r="C567" s="42"/>
      <c r="D567" s="42"/>
    </row>
    <row r="568" spans="1:8" ht="14.25" customHeight="1" x14ac:dyDescent="0.25">
      <c r="A568" s="136" t="s">
        <v>59</v>
      </c>
      <c r="B568" s="35">
        <v>2242690</v>
      </c>
      <c r="C568" s="42"/>
      <c r="D568" s="42"/>
    </row>
    <row r="569" spans="1:8" s="127" customFormat="1" ht="14.25" customHeight="1" x14ac:dyDescent="0.25">
      <c r="A569" s="136" t="s">
        <v>61</v>
      </c>
      <c r="B569" s="35">
        <v>12500</v>
      </c>
      <c r="C569" s="42"/>
      <c r="D569" s="42"/>
      <c r="E569" s="126"/>
      <c r="F569" s="126"/>
      <c r="G569" s="126"/>
      <c r="H569" s="126"/>
    </row>
    <row r="570" spans="1:8" ht="14.25" customHeight="1" x14ac:dyDescent="0.25">
      <c r="A570" s="135" t="s">
        <v>81</v>
      </c>
      <c r="B570" s="33">
        <v>272579</v>
      </c>
      <c r="C570" s="33">
        <v>272579</v>
      </c>
      <c r="D570" s="33">
        <v>272579</v>
      </c>
    </row>
    <row r="571" spans="1:8" ht="14.25" customHeight="1" x14ac:dyDescent="0.25">
      <c r="A571" s="136" t="s">
        <v>83</v>
      </c>
      <c r="B571" s="35">
        <v>272579</v>
      </c>
      <c r="C571" s="42"/>
      <c r="D571" s="42"/>
    </row>
    <row r="572" spans="1:8" ht="14.25" customHeight="1" x14ac:dyDescent="0.25">
      <c r="A572" s="30" t="s">
        <v>205</v>
      </c>
      <c r="B572" s="31">
        <v>250000</v>
      </c>
      <c r="C572" s="31">
        <v>250000</v>
      </c>
      <c r="D572" s="31">
        <v>250000</v>
      </c>
    </row>
    <row r="573" spans="1:8" s="127" customFormat="1" ht="14.25" customHeight="1" x14ac:dyDescent="0.25">
      <c r="A573" s="121" t="s">
        <v>112</v>
      </c>
      <c r="B573" s="122">
        <v>250000</v>
      </c>
      <c r="C573" s="122">
        <v>250000</v>
      </c>
      <c r="D573" s="122">
        <v>250000</v>
      </c>
      <c r="E573" s="126"/>
      <c r="F573" s="126"/>
      <c r="G573" s="126"/>
      <c r="H573" s="126"/>
    </row>
    <row r="574" spans="1:8" ht="14.25" customHeight="1" x14ac:dyDescent="0.25">
      <c r="A574" s="135" t="s">
        <v>52</v>
      </c>
      <c r="B574" s="33">
        <v>250000</v>
      </c>
      <c r="C574" s="33">
        <v>250000</v>
      </c>
      <c r="D574" s="33">
        <v>250000</v>
      </c>
    </row>
    <row r="575" spans="1:8" ht="14.25" customHeight="1" x14ac:dyDescent="0.25">
      <c r="A575" s="136" t="s">
        <v>53</v>
      </c>
      <c r="B575" s="35">
        <v>214600</v>
      </c>
      <c r="C575" s="42"/>
      <c r="D575" s="42"/>
    </row>
    <row r="576" spans="1:8" ht="14.25" customHeight="1" x14ac:dyDescent="0.25">
      <c r="A576" s="136" t="s">
        <v>55</v>
      </c>
      <c r="B576" s="35">
        <v>35400</v>
      </c>
      <c r="C576" s="42"/>
      <c r="D576" s="42"/>
    </row>
    <row r="577" spans="1:8" ht="19.5" customHeight="1" x14ac:dyDescent="0.25">
      <c r="A577" s="30" t="s">
        <v>175</v>
      </c>
      <c r="B577" s="31">
        <v>300000</v>
      </c>
      <c r="C577" s="31">
        <v>300000</v>
      </c>
      <c r="D577" s="31">
        <v>300000</v>
      </c>
    </row>
    <row r="578" spans="1:8" s="127" customFormat="1" ht="14.25" customHeight="1" x14ac:dyDescent="0.25">
      <c r="A578" s="121" t="s">
        <v>112</v>
      </c>
      <c r="B578" s="122">
        <v>300000</v>
      </c>
      <c r="C578" s="122">
        <v>300000</v>
      </c>
      <c r="D578" s="122">
        <v>300000</v>
      </c>
      <c r="E578" s="126"/>
      <c r="F578" s="126"/>
      <c r="G578" s="126"/>
      <c r="H578" s="126"/>
    </row>
    <row r="579" spans="1:8" ht="14.25" customHeight="1" x14ac:dyDescent="0.25">
      <c r="A579" s="135" t="s">
        <v>52</v>
      </c>
      <c r="B579" s="33">
        <v>60000</v>
      </c>
      <c r="C579" s="33">
        <v>60000</v>
      </c>
      <c r="D579" s="33">
        <v>60000</v>
      </c>
    </row>
    <row r="580" spans="1:8" s="127" customFormat="1" ht="14.25" customHeight="1" x14ac:dyDescent="0.25">
      <c r="A580" s="136" t="s">
        <v>54</v>
      </c>
      <c r="B580" s="35">
        <v>60000</v>
      </c>
      <c r="C580" s="42"/>
      <c r="D580" s="42"/>
      <c r="E580" s="126"/>
      <c r="F580" s="126"/>
      <c r="G580" s="126"/>
      <c r="H580" s="126"/>
    </row>
    <row r="581" spans="1:8" ht="14.25" customHeight="1" x14ac:dyDescent="0.25">
      <c r="A581" s="135" t="s">
        <v>56</v>
      </c>
      <c r="B581" s="33">
        <v>240000</v>
      </c>
      <c r="C581" s="33">
        <v>240000</v>
      </c>
      <c r="D581" s="33">
        <v>240000</v>
      </c>
    </row>
    <row r="582" spans="1:8" ht="14.25" customHeight="1" x14ac:dyDescent="0.25">
      <c r="A582" s="136" t="s">
        <v>58</v>
      </c>
      <c r="B582" s="35">
        <v>93000</v>
      </c>
      <c r="C582" s="42"/>
      <c r="D582" s="42"/>
    </row>
    <row r="583" spans="1:8" ht="14.25" customHeight="1" x14ac:dyDescent="0.25">
      <c r="A583" s="136" t="s">
        <v>59</v>
      </c>
      <c r="B583" s="35">
        <v>141000</v>
      </c>
      <c r="C583" s="42"/>
      <c r="D583" s="42"/>
    </row>
    <row r="584" spans="1:8" ht="14.25" customHeight="1" x14ac:dyDescent="0.25">
      <c r="A584" s="136" t="s">
        <v>61</v>
      </c>
      <c r="B584" s="35">
        <v>6000</v>
      </c>
      <c r="C584" s="42"/>
      <c r="D584" s="42"/>
    </row>
    <row r="585" spans="1:8" ht="16.5" customHeight="1" x14ac:dyDescent="0.25">
      <c r="A585" s="30" t="s">
        <v>196</v>
      </c>
      <c r="B585" s="31">
        <v>125000</v>
      </c>
      <c r="C585" s="31">
        <v>125000</v>
      </c>
      <c r="D585" s="31">
        <v>125000</v>
      </c>
    </row>
    <row r="586" spans="1:8" s="127" customFormat="1" ht="14.25" customHeight="1" x14ac:dyDescent="0.25">
      <c r="A586" s="121" t="s">
        <v>112</v>
      </c>
      <c r="B586" s="122">
        <v>125000</v>
      </c>
      <c r="C586" s="122">
        <v>125000</v>
      </c>
      <c r="D586" s="122">
        <v>125000</v>
      </c>
      <c r="E586" s="126"/>
      <c r="F586" s="126"/>
      <c r="G586" s="126"/>
      <c r="H586" s="126"/>
    </row>
    <row r="587" spans="1:8" ht="14.25" customHeight="1" x14ac:dyDescent="0.25">
      <c r="A587" s="135" t="s">
        <v>73</v>
      </c>
      <c r="B587" s="33">
        <v>125000</v>
      </c>
      <c r="C587" s="33">
        <v>125000</v>
      </c>
      <c r="D587" s="33">
        <v>125000</v>
      </c>
    </row>
    <row r="588" spans="1:8" ht="14.25" customHeight="1" x14ac:dyDescent="0.25">
      <c r="A588" s="136" t="s">
        <v>74</v>
      </c>
      <c r="B588" s="35">
        <v>125000</v>
      </c>
      <c r="C588" s="42"/>
      <c r="D588" s="42"/>
    </row>
    <row r="589" spans="1:8" ht="18" customHeight="1" x14ac:dyDescent="0.25">
      <c r="A589" s="30" t="s">
        <v>206</v>
      </c>
      <c r="B589" s="31">
        <v>45000</v>
      </c>
      <c r="C589" s="31">
        <v>45000</v>
      </c>
      <c r="D589" s="31">
        <v>45000</v>
      </c>
    </row>
    <row r="590" spans="1:8" s="127" customFormat="1" ht="14.25" customHeight="1" x14ac:dyDescent="0.25">
      <c r="A590" s="121" t="s">
        <v>112</v>
      </c>
      <c r="B590" s="122">
        <v>45000</v>
      </c>
      <c r="C590" s="122">
        <v>45000</v>
      </c>
      <c r="D590" s="122">
        <v>45000</v>
      </c>
      <c r="E590" s="126"/>
      <c r="F590" s="126"/>
      <c r="G590" s="126"/>
      <c r="H590" s="126"/>
    </row>
    <row r="591" spans="1:8" ht="14.25" customHeight="1" x14ac:dyDescent="0.25">
      <c r="A591" s="135" t="s">
        <v>56</v>
      </c>
      <c r="B591" s="33">
        <v>45000</v>
      </c>
      <c r="C591" s="33">
        <v>45000</v>
      </c>
      <c r="D591" s="33">
        <v>45000</v>
      </c>
    </row>
    <row r="592" spans="1:8" ht="14.25" customHeight="1" x14ac:dyDescent="0.25">
      <c r="A592" s="136" t="s">
        <v>59</v>
      </c>
      <c r="B592" s="35">
        <v>45000</v>
      </c>
      <c r="C592" s="42"/>
      <c r="D592" s="42"/>
    </row>
    <row r="593" spans="1:8" ht="16.5" customHeight="1" x14ac:dyDescent="0.25">
      <c r="A593" s="30" t="s">
        <v>350</v>
      </c>
      <c r="B593" s="31">
        <v>40000</v>
      </c>
      <c r="C593" s="31">
        <v>40000</v>
      </c>
      <c r="D593" s="31">
        <v>40000</v>
      </c>
    </row>
    <row r="594" spans="1:8" s="127" customFormat="1" ht="14.25" customHeight="1" x14ac:dyDescent="0.25">
      <c r="A594" s="121" t="s">
        <v>112</v>
      </c>
      <c r="B594" s="122">
        <v>40000</v>
      </c>
      <c r="C594" s="122">
        <v>40000</v>
      </c>
      <c r="D594" s="122">
        <v>40000</v>
      </c>
      <c r="E594" s="126"/>
      <c r="F594" s="126"/>
      <c r="G594" s="126"/>
      <c r="H594" s="126"/>
    </row>
    <row r="595" spans="1:8" ht="14.25" customHeight="1" x14ac:dyDescent="0.25">
      <c r="A595" s="135" t="s">
        <v>56</v>
      </c>
      <c r="B595" s="33">
        <v>40000</v>
      </c>
      <c r="C595" s="33">
        <v>40000</v>
      </c>
      <c r="D595" s="33">
        <v>40000</v>
      </c>
    </row>
    <row r="596" spans="1:8" ht="14.25" customHeight="1" x14ac:dyDescent="0.25">
      <c r="A596" s="136" t="s">
        <v>58</v>
      </c>
      <c r="B596" s="35">
        <v>20000</v>
      </c>
      <c r="C596" s="42"/>
      <c r="D596" s="42"/>
    </row>
    <row r="597" spans="1:8" ht="14.25" customHeight="1" x14ac:dyDescent="0.25">
      <c r="A597" s="136" t="s">
        <v>59</v>
      </c>
      <c r="B597" s="35">
        <v>20000</v>
      </c>
      <c r="C597" s="42"/>
      <c r="D597" s="42"/>
    </row>
    <row r="598" spans="1:8" ht="14.25" customHeight="1" x14ac:dyDescent="0.25">
      <c r="A598" s="136"/>
      <c r="B598" s="35"/>
      <c r="C598" s="42"/>
      <c r="D598" s="42"/>
    </row>
    <row r="599" spans="1:8" s="141" customFormat="1" ht="13.5" customHeight="1" x14ac:dyDescent="0.25">
      <c r="A599" s="32" t="s">
        <v>179</v>
      </c>
      <c r="B599" s="33">
        <v>4400000</v>
      </c>
      <c r="C599" s="33">
        <v>10100000</v>
      </c>
      <c r="D599" s="33">
        <v>5400000</v>
      </c>
      <c r="E599" s="140"/>
      <c r="F599" s="140"/>
      <c r="G599" s="140"/>
      <c r="H599" s="140"/>
    </row>
    <row r="600" spans="1:8" s="86" customFormat="1" ht="13.5" customHeight="1" x14ac:dyDescent="0.25">
      <c r="A600" s="30" t="s">
        <v>180</v>
      </c>
      <c r="B600" s="31">
        <v>400000</v>
      </c>
      <c r="C600" s="31">
        <v>400000</v>
      </c>
      <c r="D600" s="31">
        <v>400000</v>
      </c>
      <c r="E600" s="85"/>
      <c r="F600" s="85"/>
      <c r="G600" s="85"/>
      <c r="H600" s="85"/>
    </row>
    <row r="601" spans="1:8" s="127" customFormat="1" ht="13.5" customHeight="1" x14ac:dyDescent="0.25">
      <c r="A601" s="121" t="s">
        <v>112</v>
      </c>
      <c r="B601" s="122">
        <v>400000</v>
      </c>
      <c r="C601" s="122">
        <v>400000</v>
      </c>
      <c r="D601" s="122">
        <v>400000</v>
      </c>
      <c r="E601" s="126"/>
      <c r="F601" s="126"/>
      <c r="G601" s="126"/>
      <c r="H601" s="126"/>
    </row>
    <row r="602" spans="1:8" ht="13.5" customHeight="1" x14ac:dyDescent="0.25">
      <c r="A602" s="135" t="s">
        <v>62</v>
      </c>
      <c r="B602" s="33">
        <v>85000</v>
      </c>
      <c r="C602" s="33">
        <v>85000</v>
      </c>
      <c r="D602" s="33">
        <v>85000</v>
      </c>
    </row>
    <row r="603" spans="1:8" ht="13.5" customHeight="1" x14ac:dyDescent="0.25">
      <c r="A603" s="136" t="s">
        <v>63</v>
      </c>
      <c r="B603" s="35">
        <v>85000</v>
      </c>
      <c r="C603" s="42"/>
      <c r="D603" s="42"/>
    </row>
    <row r="604" spans="1:8" ht="13.5" customHeight="1" x14ac:dyDescent="0.25">
      <c r="A604" s="135" t="s">
        <v>97</v>
      </c>
      <c r="B604" s="33">
        <v>315000</v>
      </c>
      <c r="C604" s="33">
        <v>315000</v>
      </c>
      <c r="D604" s="33">
        <v>315000</v>
      </c>
    </row>
    <row r="605" spans="1:8" ht="13.5" customHeight="1" x14ac:dyDescent="0.25">
      <c r="A605" s="136" t="s">
        <v>98</v>
      </c>
      <c r="B605" s="35">
        <v>315000</v>
      </c>
      <c r="C605" s="42"/>
      <c r="D605" s="42"/>
    </row>
    <row r="606" spans="1:8" ht="13.5" customHeight="1" x14ac:dyDescent="0.25">
      <c r="A606" s="30" t="s">
        <v>351</v>
      </c>
      <c r="B606" s="31">
        <v>2000000</v>
      </c>
      <c r="C606" s="31">
        <v>3700000</v>
      </c>
      <c r="D606" s="31">
        <v>0</v>
      </c>
    </row>
    <row r="607" spans="1:8" s="127" customFormat="1" ht="13.5" customHeight="1" x14ac:dyDescent="0.25">
      <c r="A607" s="121" t="s">
        <v>112</v>
      </c>
      <c r="B607" s="122">
        <v>500000</v>
      </c>
      <c r="C607" s="122">
        <v>2000000</v>
      </c>
      <c r="D607" s="128"/>
      <c r="E607" s="126"/>
      <c r="F607" s="126"/>
      <c r="G607" s="126"/>
      <c r="H607" s="126"/>
    </row>
    <row r="608" spans="1:8" ht="13.5" customHeight="1" x14ac:dyDescent="0.25">
      <c r="A608" s="135" t="s">
        <v>87</v>
      </c>
      <c r="B608" s="33">
        <v>500000</v>
      </c>
      <c r="C608" s="33">
        <v>2000000</v>
      </c>
      <c r="D608" s="143"/>
    </row>
    <row r="609" spans="1:8" ht="13.5" customHeight="1" x14ac:dyDescent="0.25">
      <c r="A609" s="136" t="s">
        <v>88</v>
      </c>
      <c r="B609" s="35">
        <v>500000</v>
      </c>
      <c r="C609" s="42"/>
      <c r="D609" s="42"/>
    </row>
    <row r="610" spans="1:8" s="127" customFormat="1" ht="13.5" customHeight="1" x14ac:dyDescent="0.25">
      <c r="A610" s="121" t="s">
        <v>194</v>
      </c>
      <c r="B610" s="122">
        <v>1500000</v>
      </c>
      <c r="C610" s="122">
        <v>1700000</v>
      </c>
      <c r="D610" s="128"/>
      <c r="E610" s="126"/>
      <c r="F610" s="126"/>
      <c r="G610" s="126"/>
      <c r="H610" s="126"/>
    </row>
    <row r="611" spans="1:8" ht="13.5" customHeight="1" x14ac:dyDescent="0.25">
      <c r="A611" s="135" t="s">
        <v>56</v>
      </c>
      <c r="B611" s="33">
        <v>100000</v>
      </c>
      <c r="C611" s="33">
        <v>200000</v>
      </c>
      <c r="D611" s="143"/>
    </row>
    <row r="612" spans="1:8" ht="13.5" customHeight="1" x14ac:dyDescent="0.25">
      <c r="A612" s="136" t="s">
        <v>59</v>
      </c>
      <c r="B612" s="35">
        <v>100000</v>
      </c>
      <c r="C612" s="42"/>
      <c r="D612" s="42"/>
    </row>
    <row r="613" spans="1:8" s="127" customFormat="1" ht="13.5" customHeight="1" x14ac:dyDescent="0.25">
      <c r="A613" s="135" t="s">
        <v>87</v>
      </c>
      <c r="B613" s="33">
        <v>1400000</v>
      </c>
      <c r="C613" s="33">
        <v>1500000</v>
      </c>
      <c r="D613" s="143"/>
      <c r="E613" s="126"/>
      <c r="F613" s="126"/>
      <c r="G613" s="126"/>
      <c r="H613" s="126"/>
    </row>
    <row r="614" spans="1:8" ht="13.5" customHeight="1" x14ac:dyDescent="0.25">
      <c r="A614" s="136" t="s">
        <v>88</v>
      </c>
      <c r="B614" s="35">
        <v>1400000</v>
      </c>
      <c r="C614" s="42"/>
      <c r="D614" s="42"/>
    </row>
    <row r="615" spans="1:8" ht="13.5" customHeight="1" x14ac:dyDescent="0.25">
      <c r="A615" s="30" t="s">
        <v>352</v>
      </c>
      <c r="B615" s="31">
        <v>2000000</v>
      </c>
      <c r="C615" s="31">
        <v>6000000</v>
      </c>
      <c r="D615" s="31">
        <v>5000000</v>
      </c>
    </row>
    <row r="616" spans="1:8" s="127" customFormat="1" ht="13.5" customHeight="1" x14ac:dyDescent="0.25">
      <c r="A616" s="121" t="s">
        <v>112</v>
      </c>
      <c r="B616" s="122">
        <v>2000000</v>
      </c>
      <c r="C616" s="122">
        <v>6000000</v>
      </c>
      <c r="D616" s="122">
        <v>3000000</v>
      </c>
      <c r="E616" s="126"/>
      <c r="F616" s="126"/>
      <c r="G616" s="126"/>
      <c r="H616" s="126"/>
    </row>
    <row r="617" spans="1:8" ht="13.5" customHeight="1" x14ac:dyDescent="0.25">
      <c r="A617" s="135" t="s">
        <v>56</v>
      </c>
      <c r="B617" s="33">
        <v>100000</v>
      </c>
      <c r="C617" s="33">
        <v>200000</v>
      </c>
      <c r="D617" s="33">
        <v>200000</v>
      </c>
    </row>
    <row r="618" spans="1:8" s="127" customFormat="1" ht="13.5" customHeight="1" x14ac:dyDescent="0.25">
      <c r="A618" s="136" t="s">
        <v>59</v>
      </c>
      <c r="B618" s="35">
        <v>100000</v>
      </c>
      <c r="C618" s="42"/>
      <c r="D618" s="42"/>
      <c r="E618" s="126"/>
      <c r="F618" s="126"/>
      <c r="G618" s="126"/>
      <c r="H618" s="126"/>
    </row>
    <row r="619" spans="1:8" ht="13.5" customHeight="1" x14ac:dyDescent="0.25">
      <c r="A619" s="135" t="s">
        <v>87</v>
      </c>
      <c r="B619" s="33">
        <v>1900000</v>
      </c>
      <c r="C619" s="33">
        <v>5800000</v>
      </c>
      <c r="D619" s="33">
        <v>2800000</v>
      </c>
    </row>
    <row r="620" spans="1:8" ht="13.5" customHeight="1" x14ac:dyDescent="0.25">
      <c r="A620" s="136" t="s">
        <v>88</v>
      </c>
      <c r="B620" s="35">
        <v>1900000</v>
      </c>
      <c r="C620" s="42"/>
      <c r="D620" s="42"/>
    </row>
    <row r="621" spans="1:8" s="127" customFormat="1" ht="13.5" customHeight="1" x14ac:dyDescent="0.25">
      <c r="A621" s="121" t="s">
        <v>194</v>
      </c>
      <c r="B621" s="128"/>
      <c r="C621" s="128"/>
      <c r="D621" s="122">
        <v>2000000</v>
      </c>
      <c r="E621" s="126"/>
      <c r="F621" s="126"/>
      <c r="G621" s="126"/>
      <c r="H621" s="126"/>
    </row>
    <row r="622" spans="1:8" ht="13.5" customHeight="1" x14ac:dyDescent="0.25">
      <c r="A622" s="135" t="s">
        <v>56</v>
      </c>
      <c r="B622" s="143"/>
      <c r="C622" s="143"/>
      <c r="D622" s="33">
        <v>200000</v>
      </c>
    </row>
    <row r="623" spans="1:8" ht="13.5" customHeight="1" x14ac:dyDescent="0.25">
      <c r="A623" s="135" t="s">
        <v>87</v>
      </c>
      <c r="B623" s="143"/>
      <c r="C623" s="143"/>
      <c r="D623" s="33">
        <v>1800000</v>
      </c>
    </row>
    <row r="624" spans="1:8" ht="3.75" customHeight="1" x14ac:dyDescent="0.25">
      <c r="A624" s="135"/>
      <c r="B624" s="143"/>
      <c r="C624" s="143"/>
      <c r="D624" s="33"/>
    </row>
    <row r="625" spans="1:8" s="141" customFormat="1" ht="12.75" customHeight="1" x14ac:dyDescent="0.25">
      <c r="A625" s="32" t="s">
        <v>207</v>
      </c>
      <c r="B625" s="33">
        <v>23555302</v>
      </c>
      <c r="C625" s="33">
        <v>23355302</v>
      </c>
      <c r="D625" s="33">
        <v>23055302</v>
      </c>
      <c r="E625" s="140"/>
      <c r="F625" s="140"/>
      <c r="G625" s="140"/>
      <c r="H625" s="140"/>
    </row>
    <row r="626" spans="1:8" ht="15" customHeight="1" x14ac:dyDescent="0.25">
      <c r="A626" s="30" t="s">
        <v>208</v>
      </c>
      <c r="B626" s="31">
        <v>16955902</v>
      </c>
      <c r="C626" s="31">
        <v>16755902</v>
      </c>
      <c r="D626" s="31">
        <v>16655902</v>
      </c>
    </row>
    <row r="627" spans="1:8" s="127" customFormat="1" ht="15" customHeight="1" x14ac:dyDescent="0.25">
      <c r="A627" s="121" t="s">
        <v>194</v>
      </c>
      <c r="B627" s="122">
        <v>16955902</v>
      </c>
      <c r="C627" s="122">
        <v>16755902</v>
      </c>
      <c r="D627" s="122">
        <v>16655902</v>
      </c>
      <c r="E627" s="126"/>
      <c r="F627" s="126"/>
      <c r="G627" s="126"/>
      <c r="H627" s="126"/>
    </row>
    <row r="628" spans="1:8" ht="15" customHeight="1" x14ac:dyDescent="0.25">
      <c r="A628" s="135" t="s">
        <v>56</v>
      </c>
      <c r="B628" s="33">
        <v>16672902</v>
      </c>
      <c r="C628" s="33">
        <v>16472902</v>
      </c>
      <c r="D628" s="33">
        <v>16422902</v>
      </c>
    </row>
    <row r="629" spans="1:8" ht="15" customHeight="1" x14ac:dyDescent="0.25">
      <c r="A629" s="136" t="s">
        <v>57</v>
      </c>
      <c r="B629" s="35">
        <v>5494200</v>
      </c>
      <c r="C629" s="42"/>
      <c r="D629" s="42"/>
    </row>
    <row r="630" spans="1:8" ht="14.25" customHeight="1" x14ac:dyDescent="0.25">
      <c r="A630" s="136" t="s">
        <v>58</v>
      </c>
      <c r="B630" s="35">
        <v>4904700</v>
      </c>
      <c r="C630" s="42"/>
      <c r="D630" s="42"/>
    </row>
    <row r="631" spans="1:8" s="127" customFormat="1" ht="15" customHeight="1" x14ac:dyDescent="0.25">
      <c r="A631" s="136" t="s">
        <v>59</v>
      </c>
      <c r="B631" s="35">
        <v>5970702</v>
      </c>
      <c r="C631" s="42"/>
      <c r="D631" s="42"/>
      <c r="E631" s="126"/>
      <c r="F631" s="126"/>
      <c r="G631" s="126"/>
      <c r="H631" s="126"/>
    </row>
    <row r="632" spans="1:8" ht="15" customHeight="1" x14ac:dyDescent="0.25">
      <c r="A632" s="136" t="s">
        <v>61</v>
      </c>
      <c r="B632" s="35">
        <v>303300</v>
      </c>
      <c r="C632" s="42"/>
      <c r="D632" s="42"/>
    </row>
    <row r="633" spans="1:8" ht="15" customHeight="1" x14ac:dyDescent="0.25">
      <c r="A633" s="135" t="s">
        <v>62</v>
      </c>
      <c r="B633" s="33">
        <v>133000</v>
      </c>
      <c r="C633" s="33">
        <v>133000</v>
      </c>
      <c r="D633" s="33">
        <v>133000</v>
      </c>
    </row>
    <row r="634" spans="1:8" s="86" customFormat="1" ht="13.5" customHeight="1" x14ac:dyDescent="0.25">
      <c r="A634" s="136" t="s">
        <v>64</v>
      </c>
      <c r="B634" s="35">
        <v>133000</v>
      </c>
      <c r="C634" s="42"/>
      <c r="D634" s="42"/>
      <c r="E634" s="85"/>
      <c r="F634" s="85"/>
      <c r="G634" s="85"/>
      <c r="H634" s="85"/>
    </row>
    <row r="635" spans="1:8" s="127" customFormat="1" ht="12.75" customHeight="1" x14ac:dyDescent="0.25">
      <c r="A635" s="135" t="s">
        <v>73</v>
      </c>
      <c r="B635" s="33">
        <v>150000</v>
      </c>
      <c r="C635" s="33">
        <v>150000</v>
      </c>
      <c r="D635" s="33">
        <v>100000</v>
      </c>
      <c r="E635" s="126"/>
      <c r="F635" s="126"/>
      <c r="G635" s="126"/>
      <c r="H635" s="126"/>
    </row>
    <row r="636" spans="1:8" s="86" customFormat="1" ht="12" customHeight="1" x14ac:dyDescent="0.25">
      <c r="A636" s="136" t="s">
        <v>74</v>
      </c>
      <c r="B636" s="35">
        <v>150000</v>
      </c>
      <c r="C636" s="42"/>
      <c r="D636" s="42"/>
      <c r="E636" s="85"/>
      <c r="F636" s="85"/>
      <c r="G636" s="85"/>
      <c r="H636" s="85"/>
    </row>
    <row r="637" spans="1:8" s="86" customFormat="1" ht="14.25" customHeight="1" x14ac:dyDescent="0.25">
      <c r="A637" s="30" t="s">
        <v>209</v>
      </c>
      <c r="B637" s="31">
        <v>1915200</v>
      </c>
      <c r="C637" s="31">
        <v>1915200</v>
      </c>
      <c r="D637" s="31">
        <v>1915200</v>
      </c>
      <c r="E637" s="85"/>
      <c r="F637" s="85"/>
      <c r="G637" s="85"/>
      <c r="H637" s="85"/>
    </row>
    <row r="638" spans="1:8" s="127" customFormat="1" ht="14.25" customHeight="1" x14ac:dyDescent="0.25">
      <c r="A638" s="121" t="s">
        <v>194</v>
      </c>
      <c r="B638" s="122">
        <v>1915200</v>
      </c>
      <c r="C638" s="122">
        <v>1915200</v>
      </c>
      <c r="D638" s="122">
        <v>1915200</v>
      </c>
      <c r="E638" s="126"/>
      <c r="F638" s="126"/>
      <c r="G638" s="126"/>
      <c r="H638" s="126"/>
    </row>
    <row r="639" spans="1:8" s="86" customFormat="1" ht="14.25" customHeight="1" x14ac:dyDescent="0.25">
      <c r="A639" s="135" t="s">
        <v>73</v>
      </c>
      <c r="B639" s="33">
        <v>1915200</v>
      </c>
      <c r="C639" s="33">
        <v>1915200</v>
      </c>
      <c r="D639" s="33">
        <v>1915200</v>
      </c>
      <c r="E639" s="85"/>
      <c r="F639" s="85"/>
      <c r="G639" s="85"/>
      <c r="H639" s="85"/>
    </row>
    <row r="640" spans="1:8" s="86" customFormat="1" ht="14.25" customHeight="1" x14ac:dyDescent="0.25">
      <c r="A640" s="136" t="s">
        <v>74</v>
      </c>
      <c r="B640" s="35">
        <v>1915200</v>
      </c>
      <c r="C640" s="42"/>
      <c r="D640" s="42"/>
      <c r="E640" s="85"/>
      <c r="F640" s="85"/>
      <c r="G640" s="85"/>
      <c r="H640" s="85"/>
    </row>
    <row r="641" spans="1:8" s="127" customFormat="1" ht="14.25" customHeight="1" x14ac:dyDescent="0.25">
      <c r="A641" s="30" t="s">
        <v>210</v>
      </c>
      <c r="B641" s="31">
        <v>218400</v>
      </c>
      <c r="C641" s="31">
        <v>218400</v>
      </c>
      <c r="D641" s="31">
        <v>218400</v>
      </c>
      <c r="E641" s="126"/>
      <c r="F641" s="126"/>
      <c r="G641" s="126"/>
      <c r="H641" s="126"/>
    </row>
    <row r="642" spans="1:8" s="127" customFormat="1" ht="14.25" customHeight="1" x14ac:dyDescent="0.25">
      <c r="A642" s="121" t="s">
        <v>194</v>
      </c>
      <c r="B642" s="122">
        <v>218400</v>
      </c>
      <c r="C642" s="122">
        <v>218400</v>
      </c>
      <c r="D642" s="122">
        <v>218400</v>
      </c>
      <c r="E642" s="126"/>
      <c r="F642" s="126"/>
      <c r="G642" s="126"/>
      <c r="H642" s="126"/>
    </row>
    <row r="643" spans="1:8" ht="14.25" customHeight="1" x14ac:dyDescent="0.25">
      <c r="A643" s="135" t="s">
        <v>73</v>
      </c>
      <c r="B643" s="33">
        <v>218400</v>
      </c>
      <c r="C643" s="33">
        <v>218400</v>
      </c>
      <c r="D643" s="33">
        <v>218400</v>
      </c>
    </row>
    <row r="644" spans="1:8" ht="14.25" customHeight="1" x14ac:dyDescent="0.25">
      <c r="A644" s="136" t="s">
        <v>74</v>
      </c>
      <c r="B644" s="35">
        <v>218400</v>
      </c>
      <c r="C644" s="42"/>
      <c r="D644" s="42"/>
    </row>
    <row r="645" spans="1:8" ht="14.25" customHeight="1" x14ac:dyDescent="0.25">
      <c r="A645" s="30" t="s">
        <v>211</v>
      </c>
      <c r="B645" s="31">
        <v>4345800</v>
      </c>
      <c r="C645" s="31">
        <v>4345800</v>
      </c>
      <c r="D645" s="31">
        <v>4145800</v>
      </c>
    </row>
    <row r="646" spans="1:8" s="127" customFormat="1" ht="14.25" customHeight="1" x14ac:dyDescent="0.25">
      <c r="A646" s="121" t="s">
        <v>194</v>
      </c>
      <c r="B646" s="122">
        <v>4345800</v>
      </c>
      <c r="C646" s="122">
        <v>4345800</v>
      </c>
      <c r="D646" s="122">
        <v>4145800</v>
      </c>
      <c r="E646" s="126"/>
      <c r="F646" s="126"/>
      <c r="G646" s="126"/>
      <c r="H646" s="126"/>
    </row>
    <row r="647" spans="1:8" s="127" customFormat="1" ht="14.25" customHeight="1" x14ac:dyDescent="0.25">
      <c r="A647" s="135" t="s">
        <v>81</v>
      </c>
      <c r="B647" s="33">
        <v>1955800</v>
      </c>
      <c r="C647" s="33">
        <v>1955800</v>
      </c>
      <c r="D647" s="33">
        <v>1855800</v>
      </c>
      <c r="E647" s="126"/>
      <c r="F647" s="126"/>
      <c r="G647" s="126"/>
      <c r="H647" s="126"/>
    </row>
    <row r="648" spans="1:8" ht="14.25" customHeight="1" x14ac:dyDescent="0.25">
      <c r="A648" s="136" t="s">
        <v>83</v>
      </c>
      <c r="B648" s="35">
        <v>1955800</v>
      </c>
      <c r="C648" s="42"/>
      <c r="D648" s="42"/>
    </row>
    <row r="649" spans="1:8" ht="14.25" customHeight="1" x14ac:dyDescent="0.25">
      <c r="A649" s="135" t="s">
        <v>87</v>
      </c>
      <c r="B649" s="33">
        <v>2390000</v>
      </c>
      <c r="C649" s="33">
        <v>2390000</v>
      </c>
      <c r="D649" s="33">
        <v>2290000</v>
      </c>
    </row>
    <row r="650" spans="1:8" s="127" customFormat="1" ht="14.25" customHeight="1" x14ac:dyDescent="0.25">
      <c r="A650" s="136" t="s">
        <v>88</v>
      </c>
      <c r="B650" s="35">
        <v>2390000</v>
      </c>
      <c r="C650" s="42"/>
      <c r="D650" s="42"/>
      <c r="E650" s="126"/>
      <c r="F650" s="126"/>
      <c r="G650" s="126"/>
      <c r="H650" s="126"/>
    </row>
    <row r="651" spans="1:8" ht="14.25" customHeight="1" x14ac:dyDescent="0.25">
      <c r="A651" s="30" t="s">
        <v>212</v>
      </c>
      <c r="B651" s="31">
        <v>120000</v>
      </c>
      <c r="C651" s="31">
        <v>120000</v>
      </c>
      <c r="D651" s="31">
        <v>120000</v>
      </c>
    </row>
    <row r="652" spans="1:8" s="127" customFormat="1" ht="14.25" customHeight="1" x14ac:dyDescent="0.25">
      <c r="A652" s="121" t="s">
        <v>194</v>
      </c>
      <c r="B652" s="122">
        <v>120000</v>
      </c>
      <c r="C652" s="122">
        <v>120000</v>
      </c>
      <c r="D652" s="122">
        <v>120000</v>
      </c>
      <c r="E652" s="126"/>
      <c r="F652" s="126"/>
      <c r="G652" s="126"/>
      <c r="H652" s="126"/>
    </row>
    <row r="653" spans="1:8" ht="14.25" customHeight="1" x14ac:dyDescent="0.25">
      <c r="A653" s="135" t="s">
        <v>56</v>
      </c>
      <c r="B653" s="33">
        <v>120000</v>
      </c>
      <c r="C653" s="33">
        <v>120000</v>
      </c>
      <c r="D653" s="33">
        <v>120000</v>
      </c>
    </row>
    <row r="654" spans="1:8" ht="14.25" customHeight="1" x14ac:dyDescent="0.25">
      <c r="A654" s="136" t="s">
        <v>59</v>
      </c>
      <c r="B654" s="35">
        <v>120000</v>
      </c>
      <c r="C654" s="42"/>
      <c r="D654" s="42"/>
    </row>
    <row r="655" spans="1:8" ht="14.25" customHeight="1" x14ac:dyDescent="0.25">
      <c r="A655" s="136"/>
      <c r="B655" s="35"/>
      <c r="C655" s="42"/>
      <c r="D655" s="42"/>
    </row>
    <row r="656" spans="1:8" ht="14.25" customHeight="1" x14ac:dyDescent="0.25">
      <c r="A656" s="136"/>
      <c r="B656" s="35"/>
      <c r="C656" s="42"/>
      <c r="D656" s="42"/>
    </row>
    <row r="657" spans="1:8" ht="14.25" customHeight="1" x14ac:dyDescent="0.25">
      <c r="A657" s="136"/>
      <c r="B657" s="35"/>
      <c r="C657" s="42"/>
      <c r="D657" s="42"/>
    </row>
    <row r="658" spans="1:8" ht="14.25" customHeight="1" x14ac:dyDescent="0.25">
      <c r="A658" s="136"/>
      <c r="B658" s="35"/>
      <c r="C658" s="42"/>
      <c r="D658" s="42"/>
    </row>
    <row r="659" spans="1:8" ht="14.25" customHeight="1" x14ac:dyDescent="0.25">
      <c r="A659" s="136"/>
      <c r="B659" s="35"/>
      <c r="C659" s="42"/>
      <c r="D659" s="42"/>
    </row>
    <row r="660" spans="1:8" ht="14.25" customHeight="1" x14ac:dyDescent="0.25">
      <c r="A660" s="136"/>
      <c r="B660" s="35"/>
      <c r="C660" s="42"/>
      <c r="D660" s="42"/>
    </row>
    <row r="661" spans="1:8" ht="14.25" customHeight="1" x14ac:dyDescent="0.25">
      <c r="A661" s="136"/>
      <c r="B661" s="35"/>
      <c r="C661" s="42"/>
      <c r="D661" s="42"/>
    </row>
    <row r="662" spans="1:8" ht="14.25" customHeight="1" x14ac:dyDescent="0.25">
      <c r="A662" s="136"/>
      <c r="B662" s="35"/>
      <c r="C662" s="42"/>
      <c r="D662" s="42"/>
    </row>
    <row r="663" spans="1:8" ht="14.25" customHeight="1" x14ac:dyDescent="0.25">
      <c r="A663" s="136"/>
      <c r="B663" s="35"/>
      <c r="C663" s="42"/>
      <c r="D663" s="42"/>
    </row>
    <row r="664" spans="1:8" ht="14.25" customHeight="1" x14ac:dyDescent="0.25">
      <c r="A664" s="136"/>
      <c r="B664" s="35"/>
      <c r="C664" s="42"/>
      <c r="D664" s="42"/>
    </row>
    <row r="665" spans="1:8" ht="14.25" customHeight="1" x14ac:dyDescent="0.25">
      <c r="A665" s="136"/>
      <c r="B665" s="35"/>
      <c r="C665" s="42"/>
      <c r="D665" s="42"/>
    </row>
    <row r="666" spans="1:8" ht="14.25" customHeight="1" x14ac:dyDescent="0.25">
      <c r="A666" s="136"/>
      <c r="B666" s="35"/>
      <c r="C666" s="42"/>
      <c r="D666" s="42"/>
    </row>
    <row r="667" spans="1:8" ht="14.25" customHeight="1" x14ac:dyDescent="0.25">
      <c r="A667" s="136"/>
      <c r="B667" s="35"/>
      <c r="C667" s="42"/>
      <c r="D667" s="42"/>
    </row>
    <row r="668" spans="1:8" ht="14.25" customHeight="1" x14ac:dyDescent="0.25">
      <c r="A668" s="136"/>
      <c r="B668" s="35"/>
      <c r="C668" s="42"/>
      <c r="D668" s="42"/>
    </row>
    <row r="669" spans="1:8" ht="14.25" customHeight="1" x14ac:dyDescent="0.25">
      <c r="A669" s="136"/>
      <c r="B669" s="35"/>
      <c r="C669" s="42"/>
      <c r="D669" s="42"/>
    </row>
    <row r="670" spans="1:8" ht="14.25" customHeight="1" x14ac:dyDescent="0.25">
      <c r="A670" s="136"/>
      <c r="B670" s="35"/>
      <c r="C670" s="42"/>
      <c r="D670" s="42"/>
    </row>
    <row r="671" spans="1:8" ht="31.5" x14ac:dyDescent="0.25">
      <c r="A671" s="76" t="s">
        <v>353</v>
      </c>
      <c r="B671" s="77">
        <v>45698710</v>
      </c>
      <c r="C671" s="77">
        <v>40304375</v>
      </c>
      <c r="D671" s="77">
        <v>34611090</v>
      </c>
    </row>
    <row r="672" spans="1:8" s="127" customFormat="1" ht="31.5" x14ac:dyDescent="0.25">
      <c r="A672" s="32" t="s">
        <v>354</v>
      </c>
      <c r="B672" s="33">
        <v>991389</v>
      </c>
      <c r="C672" s="33">
        <v>983115</v>
      </c>
      <c r="D672" s="33">
        <v>1000000</v>
      </c>
      <c r="E672" s="126"/>
      <c r="F672" s="126"/>
      <c r="G672" s="126"/>
      <c r="H672" s="126"/>
    </row>
    <row r="673" spans="1:8" s="141" customFormat="1" ht="14.25" customHeight="1" x14ac:dyDescent="0.25">
      <c r="A673" s="32" t="s">
        <v>136</v>
      </c>
      <c r="B673" s="33">
        <v>76389</v>
      </c>
      <c r="C673" s="33">
        <v>68115</v>
      </c>
      <c r="D673" s="33">
        <v>85000</v>
      </c>
      <c r="E673" s="140"/>
      <c r="F673" s="140"/>
      <c r="G673" s="140"/>
      <c r="H673" s="140"/>
    </row>
    <row r="674" spans="1:8" ht="14.25" customHeight="1" x14ac:dyDescent="0.25">
      <c r="A674" s="30" t="s">
        <v>137</v>
      </c>
      <c r="B674" s="31">
        <v>76389</v>
      </c>
      <c r="C674" s="31">
        <v>68115</v>
      </c>
      <c r="D674" s="31">
        <v>85000</v>
      </c>
    </row>
    <row r="675" spans="1:8" s="127" customFormat="1" ht="14.25" customHeight="1" x14ac:dyDescent="0.25">
      <c r="A675" s="121" t="s">
        <v>112</v>
      </c>
      <c r="B675" s="122">
        <v>76389</v>
      </c>
      <c r="C675" s="122">
        <v>68115</v>
      </c>
      <c r="D675" s="122">
        <v>85000</v>
      </c>
      <c r="E675" s="126"/>
      <c r="F675" s="126"/>
      <c r="G675" s="126"/>
      <c r="H675" s="126"/>
    </row>
    <row r="676" spans="1:8" ht="14.25" customHeight="1" x14ac:dyDescent="0.25">
      <c r="A676" s="135" t="s">
        <v>56</v>
      </c>
      <c r="B676" s="33">
        <v>66389</v>
      </c>
      <c r="C676" s="33">
        <v>63500</v>
      </c>
      <c r="D676" s="33">
        <v>75000</v>
      </c>
    </row>
    <row r="677" spans="1:8" s="127" customFormat="1" ht="14.25" customHeight="1" x14ac:dyDescent="0.25">
      <c r="A677" s="136" t="s">
        <v>57</v>
      </c>
      <c r="B677" s="35">
        <v>22889</v>
      </c>
      <c r="C677" s="42"/>
      <c r="D677" s="42"/>
      <c r="E677" s="126"/>
      <c r="F677" s="126"/>
      <c r="G677" s="126"/>
      <c r="H677" s="126"/>
    </row>
    <row r="678" spans="1:8" ht="14.25" customHeight="1" x14ac:dyDescent="0.25">
      <c r="A678" s="136" t="s">
        <v>58</v>
      </c>
      <c r="B678" s="35">
        <v>30000</v>
      </c>
      <c r="C678" s="42"/>
      <c r="D678" s="42"/>
    </row>
    <row r="679" spans="1:8" ht="14.25" customHeight="1" x14ac:dyDescent="0.25">
      <c r="A679" s="136" t="s">
        <v>59</v>
      </c>
      <c r="B679" s="35">
        <v>3500</v>
      </c>
      <c r="C679" s="42"/>
      <c r="D679" s="42"/>
    </row>
    <row r="680" spans="1:8" ht="14.25" customHeight="1" x14ac:dyDescent="0.25">
      <c r="A680" s="136" t="s">
        <v>61</v>
      </c>
      <c r="B680" s="35">
        <v>10000</v>
      </c>
      <c r="C680" s="42"/>
      <c r="D680" s="42"/>
    </row>
    <row r="681" spans="1:8" ht="14.25" customHeight="1" x14ac:dyDescent="0.25">
      <c r="A681" s="135" t="s">
        <v>73</v>
      </c>
      <c r="B681" s="33">
        <v>10000</v>
      </c>
      <c r="C681" s="33">
        <v>4615</v>
      </c>
      <c r="D681" s="33">
        <v>10000</v>
      </c>
    </row>
    <row r="682" spans="1:8" ht="14.25" customHeight="1" x14ac:dyDescent="0.25">
      <c r="A682" s="136" t="s">
        <v>74</v>
      </c>
      <c r="B682" s="35">
        <v>10000</v>
      </c>
      <c r="C682" s="42"/>
      <c r="D682" s="42"/>
    </row>
    <row r="683" spans="1:8" ht="7.5" customHeight="1" x14ac:dyDescent="0.25">
      <c r="A683" s="136"/>
      <c r="B683" s="35"/>
      <c r="C683" s="42"/>
      <c r="D683" s="42"/>
    </row>
    <row r="684" spans="1:8" s="124" customFormat="1" ht="14.25" customHeight="1" x14ac:dyDescent="0.25">
      <c r="A684" s="32" t="s">
        <v>213</v>
      </c>
      <c r="B684" s="33">
        <v>215000</v>
      </c>
      <c r="C684" s="33">
        <v>215000</v>
      </c>
      <c r="D684" s="33">
        <v>215000</v>
      </c>
      <c r="E684" s="123"/>
      <c r="F684" s="123"/>
      <c r="G684" s="123"/>
      <c r="H684" s="123"/>
    </row>
    <row r="685" spans="1:8" ht="14.25" customHeight="1" x14ac:dyDescent="0.25">
      <c r="A685" s="30" t="s">
        <v>214</v>
      </c>
      <c r="B685" s="31">
        <v>96000</v>
      </c>
      <c r="C685" s="31">
        <v>96000</v>
      </c>
      <c r="D685" s="31">
        <v>96000</v>
      </c>
    </row>
    <row r="686" spans="1:8" s="127" customFormat="1" ht="14.25" customHeight="1" x14ac:dyDescent="0.25">
      <c r="A686" s="121" t="s">
        <v>112</v>
      </c>
      <c r="B686" s="122">
        <v>96000</v>
      </c>
      <c r="C686" s="122">
        <v>96000</v>
      </c>
      <c r="D686" s="122">
        <v>96000</v>
      </c>
      <c r="E686" s="126"/>
      <c r="F686" s="126"/>
      <c r="G686" s="126"/>
      <c r="H686" s="126"/>
    </row>
    <row r="687" spans="1:8" ht="14.25" customHeight="1" x14ac:dyDescent="0.25">
      <c r="A687" s="135" t="s">
        <v>56</v>
      </c>
      <c r="B687" s="33">
        <v>96000</v>
      </c>
      <c r="C687" s="33">
        <v>96000</v>
      </c>
      <c r="D687" s="33">
        <v>96000</v>
      </c>
    </row>
    <row r="688" spans="1:8" ht="14.25" customHeight="1" x14ac:dyDescent="0.25">
      <c r="A688" s="136" t="s">
        <v>59</v>
      </c>
      <c r="B688" s="35">
        <v>26000</v>
      </c>
      <c r="C688" s="42"/>
      <c r="D688" s="42"/>
    </row>
    <row r="689" spans="1:8" ht="14.25" customHeight="1" x14ac:dyDescent="0.25">
      <c r="A689" s="136" t="s">
        <v>61</v>
      </c>
      <c r="B689" s="35">
        <v>70000</v>
      </c>
      <c r="C689" s="42"/>
      <c r="D689" s="42"/>
    </row>
    <row r="690" spans="1:8" ht="14.25" customHeight="1" x14ac:dyDescent="0.25">
      <c r="A690" s="30" t="s">
        <v>215</v>
      </c>
      <c r="B690" s="31">
        <v>5000</v>
      </c>
      <c r="C690" s="31">
        <v>5000</v>
      </c>
      <c r="D690" s="31">
        <v>5000</v>
      </c>
    </row>
    <row r="691" spans="1:8" s="127" customFormat="1" ht="14.25" customHeight="1" x14ac:dyDescent="0.25">
      <c r="A691" s="121" t="s">
        <v>112</v>
      </c>
      <c r="B691" s="122">
        <v>5000</v>
      </c>
      <c r="C691" s="122">
        <v>5000</v>
      </c>
      <c r="D691" s="122">
        <v>5000</v>
      </c>
      <c r="E691" s="126"/>
      <c r="F691" s="126"/>
      <c r="G691" s="126"/>
      <c r="H691" s="126"/>
    </row>
    <row r="692" spans="1:8" ht="14.25" customHeight="1" x14ac:dyDescent="0.25">
      <c r="A692" s="135" t="s">
        <v>56</v>
      </c>
      <c r="B692" s="33">
        <v>5000</v>
      </c>
      <c r="C692" s="33">
        <v>5000</v>
      </c>
      <c r="D692" s="33">
        <v>5000</v>
      </c>
    </row>
    <row r="693" spans="1:8" ht="14.25" customHeight="1" x14ac:dyDescent="0.25">
      <c r="A693" s="136" t="s">
        <v>61</v>
      </c>
      <c r="B693" s="35">
        <v>5000</v>
      </c>
      <c r="C693" s="42"/>
      <c r="D693" s="42"/>
    </row>
    <row r="694" spans="1:8" ht="14.25" customHeight="1" x14ac:dyDescent="0.25">
      <c r="A694" s="30" t="s">
        <v>216</v>
      </c>
      <c r="B694" s="31">
        <v>114000</v>
      </c>
      <c r="C694" s="31">
        <v>114000</v>
      </c>
      <c r="D694" s="31">
        <v>114000</v>
      </c>
    </row>
    <row r="695" spans="1:8" s="127" customFormat="1" ht="14.25" customHeight="1" x14ac:dyDescent="0.25">
      <c r="A695" s="121" t="s">
        <v>112</v>
      </c>
      <c r="B695" s="122">
        <v>114000</v>
      </c>
      <c r="C695" s="122">
        <v>114000</v>
      </c>
      <c r="D695" s="122">
        <v>114000</v>
      </c>
      <c r="E695" s="126"/>
      <c r="F695" s="126"/>
      <c r="G695" s="126"/>
      <c r="H695" s="126"/>
    </row>
    <row r="696" spans="1:8" ht="14.25" customHeight="1" x14ac:dyDescent="0.25">
      <c r="A696" s="135" t="s">
        <v>56</v>
      </c>
      <c r="B696" s="33">
        <v>99000</v>
      </c>
      <c r="C696" s="33">
        <v>99000</v>
      </c>
      <c r="D696" s="33">
        <v>99000</v>
      </c>
    </row>
    <row r="697" spans="1:8" ht="14.25" customHeight="1" x14ac:dyDescent="0.25">
      <c r="A697" s="136" t="s">
        <v>58</v>
      </c>
      <c r="B697" s="35">
        <v>2000</v>
      </c>
      <c r="C697" s="42"/>
      <c r="D697" s="42"/>
    </row>
    <row r="698" spans="1:8" ht="14.25" customHeight="1" x14ac:dyDescent="0.25">
      <c r="A698" s="136" t="s">
        <v>59</v>
      </c>
      <c r="B698" s="35">
        <v>29000</v>
      </c>
      <c r="C698" s="42"/>
      <c r="D698" s="42"/>
    </row>
    <row r="699" spans="1:8" s="127" customFormat="1" ht="14.25" customHeight="1" x14ac:dyDescent="0.25">
      <c r="A699" s="136" t="s">
        <v>60</v>
      </c>
      <c r="B699" s="35">
        <v>8000</v>
      </c>
      <c r="C699" s="42"/>
      <c r="D699" s="42"/>
      <c r="E699" s="126"/>
      <c r="F699" s="126"/>
      <c r="G699" s="126"/>
      <c r="H699" s="126"/>
    </row>
    <row r="700" spans="1:8" ht="14.25" customHeight="1" x14ac:dyDescent="0.25">
      <c r="A700" s="136" t="s">
        <v>61</v>
      </c>
      <c r="B700" s="35">
        <v>60000</v>
      </c>
      <c r="C700" s="42"/>
      <c r="D700" s="42"/>
    </row>
    <row r="701" spans="1:8" ht="14.25" customHeight="1" x14ac:dyDescent="0.25">
      <c r="A701" s="135" t="s">
        <v>73</v>
      </c>
      <c r="B701" s="33">
        <v>5000</v>
      </c>
      <c r="C701" s="33">
        <v>5000</v>
      </c>
      <c r="D701" s="33">
        <v>5000</v>
      </c>
    </row>
    <row r="702" spans="1:8" ht="14.25" customHeight="1" x14ac:dyDescent="0.25">
      <c r="A702" s="136" t="s">
        <v>74</v>
      </c>
      <c r="B702" s="35">
        <v>5000</v>
      </c>
      <c r="C702" s="42"/>
      <c r="D702" s="42"/>
    </row>
    <row r="703" spans="1:8" s="127" customFormat="1" ht="14.25" customHeight="1" x14ac:dyDescent="0.25">
      <c r="A703" s="135" t="s">
        <v>75</v>
      </c>
      <c r="B703" s="33">
        <v>10000</v>
      </c>
      <c r="C703" s="33">
        <v>10000</v>
      </c>
      <c r="D703" s="33">
        <v>10000</v>
      </c>
      <c r="E703" s="126"/>
      <c r="F703" s="126"/>
      <c r="G703" s="126"/>
      <c r="H703" s="126"/>
    </row>
    <row r="704" spans="1:8" ht="14.25" customHeight="1" x14ac:dyDescent="0.25">
      <c r="A704" s="136" t="s">
        <v>76</v>
      </c>
      <c r="B704" s="35">
        <v>10000</v>
      </c>
      <c r="C704" s="42"/>
      <c r="D704" s="42"/>
    </row>
    <row r="705" spans="1:8" ht="6.75" customHeight="1" x14ac:dyDescent="0.25">
      <c r="A705" s="136"/>
      <c r="B705" s="35"/>
      <c r="C705" s="42"/>
      <c r="D705" s="42"/>
    </row>
    <row r="706" spans="1:8" s="141" customFormat="1" ht="14.25" customHeight="1" x14ac:dyDescent="0.25">
      <c r="A706" s="32" t="s">
        <v>355</v>
      </c>
      <c r="B706" s="33">
        <v>700000</v>
      </c>
      <c r="C706" s="33">
        <v>700000</v>
      </c>
      <c r="D706" s="33">
        <v>700000</v>
      </c>
      <c r="E706" s="140"/>
      <c r="F706" s="140"/>
      <c r="G706" s="140"/>
      <c r="H706" s="140"/>
    </row>
    <row r="707" spans="1:8" ht="14.25" customHeight="1" x14ac:dyDescent="0.25">
      <c r="A707" s="30" t="s">
        <v>356</v>
      </c>
      <c r="B707" s="31">
        <v>700000</v>
      </c>
      <c r="C707" s="31">
        <v>700000</v>
      </c>
      <c r="D707" s="31">
        <v>700000</v>
      </c>
    </row>
    <row r="708" spans="1:8" s="127" customFormat="1" ht="14.25" customHeight="1" x14ac:dyDescent="0.25">
      <c r="A708" s="121" t="s">
        <v>112</v>
      </c>
      <c r="B708" s="122">
        <v>50000</v>
      </c>
      <c r="C708" s="122">
        <v>50000</v>
      </c>
      <c r="D708" s="122">
        <v>50000</v>
      </c>
      <c r="E708" s="126"/>
      <c r="F708" s="126"/>
      <c r="G708" s="126"/>
      <c r="H708" s="126"/>
    </row>
    <row r="709" spans="1:8" ht="14.25" customHeight="1" x14ac:dyDescent="0.25">
      <c r="A709" s="135" t="s">
        <v>73</v>
      </c>
      <c r="B709" s="33">
        <v>50000</v>
      </c>
      <c r="C709" s="33">
        <v>50000</v>
      </c>
      <c r="D709" s="33">
        <v>50000</v>
      </c>
    </row>
    <row r="710" spans="1:8" s="127" customFormat="1" ht="14.25" customHeight="1" x14ac:dyDescent="0.25">
      <c r="A710" s="136" t="s">
        <v>74</v>
      </c>
      <c r="B710" s="35">
        <v>50000</v>
      </c>
      <c r="C710" s="42"/>
      <c r="D710" s="42"/>
      <c r="E710" s="126"/>
      <c r="F710" s="126"/>
      <c r="G710" s="126"/>
      <c r="H710" s="126"/>
    </row>
    <row r="711" spans="1:8" s="127" customFormat="1" ht="14.25" customHeight="1" x14ac:dyDescent="0.25">
      <c r="A711" s="121" t="s">
        <v>162</v>
      </c>
      <c r="B711" s="122">
        <v>650000</v>
      </c>
      <c r="C711" s="122">
        <v>650000</v>
      </c>
      <c r="D711" s="122">
        <v>650000</v>
      </c>
      <c r="E711" s="126"/>
      <c r="F711" s="126"/>
      <c r="G711" s="126"/>
      <c r="H711" s="126"/>
    </row>
    <row r="712" spans="1:8" ht="14.25" customHeight="1" x14ac:dyDescent="0.25">
      <c r="A712" s="135" t="s">
        <v>73</v>
      </c>
      <c r="B712" s="33">
        <v>650000</v>
      </c>
      <c r="C712" s="33">
        <v>650000</v>
      </c>
      <c r="D712" s="33">
        <v>650000</v>
      </c>
    </row>
    <row r="713" spans="1:8" ht="14.25" customHeight="1" x14ac:dyDescent="0.25">
      <c r="A713" s="136" t="s">
        <v>74</v>
      </c>
      <c r="B713" s="35">
        <v>650000</v>
      </c>
      <c r="C713" s="42"/>
      <c r="D713" s="42"/>
    </row>
    <row r="714" spans="1:8" ht="14.25" customHeight="1" x14ac:dyDescent="0.25">
      <c r="A714" s="136"/>
      <c r="B714" s="35"/>
      <c r="C714" s="42"/>
      <c r="D714" s="42"/>
    </row>
    <row r="715" spans="1:8" ht="14.25" customHeight="1" x14ac:dyDescent="0.25">
      <c r="A715" s="32" t="s">
        <v>217</v>
      </c>
      <c r="B715" s="33">
        <v>34600981</v>
      </c>
      <c r="C715" s="33">
        <v>29247670</v>
      </c>
      <c r="D715" s="33">
        <v>23437500</v>
      </c>
    </row>
    <row r="716" spans="1:8" s="141" customFormat="1" ht="14.25" customHeight="1" x14ac:dyDescent="0.25">
      <c r="A716" s="32" t="s">
        <v>163</v>
      </c>
      <c r="B716" s="33">
        <v>500000</v>
      </c>
      <c r="C716" s="33">
        <v>0</v>
      </c>
      <c r="D716" s="33">
        <v>0</v>
      </c>
      <c r="E716" s="140"/>
      <c r="F716" s="140"/>
      <c r="G716" s="140"/>
      <c r="H716" s="140"/>
    </row>
    <row r="717" spans="1:8" ht="14.25" customHeight="1" x14ac:dyDescent="0.25">
      <c r="A717" s="30" t="s">
        <v>218</v>
      </c>
      <c r="B717" s="31">
        <v>500000</v>
      </c>
      <c r="C717" s="31">
        <v>0</v>
      </c>
      <c r="D717" s="31">
        <v>0</v>
      </c>
    </row>
    <row r="718" spans="1:8" s="127" customFormat="1" ht="14.25" customHeight="1" x14ac:dyDescent="0.25">
      <c r="A718" s="121" t="s">
        <v>112</v>
      </c>
      <c r="B718" s="122">
        <v>500000</v>
      </c>
      <c r="C718" s="128"/>
      <c r="D718" s="128"/>
      <c r="E718" s="126"/>
      <c r="F718" s="126"/>
      <c r="G718" s="126"/>
      <c r="H718" s="126"/>
    </row>
    <row r="719" spans="1:8" ht="14.25" customHeight="1" x14ac:dyDescent="0.25">
      <c r="A719" s="135" t="s">
        <v>56</v>
      </c>
      <c r="B719" s="33">
        <v>4700</v>
      </c>
      <c r="C719" s="143"/>
      <c r="D719" s="143"/>
    </row>
    <row r="720" spans="1:8" ht="14.25" customHeight="1" x14ac:dyDescent="0.25">
      <c r="A720" s="136" t="s">
        <v>59</v>
      </c>
      <c r="B720" s="35">
        <v>4700</v>
      </c>
      <c r="C720" s="42"/>
      <c r="D720" s="42"/>
    </row>
    <row r="721" spans="1:8" ht="14.25" customHeight="1" x14ac:dyDescent="0.25">
      <c r="A721" s="135" t="s">
        <v>81</v>
      </c>
      <c r="B721" s="33">
        <v>370000</v>
      </c>
      <c r="C721" s="143"/>
      <c r="D721" s="143"/>
    </row>
    <row r="722" spans="1:8" ht="14.25" customHeight="1" x14ac:dyDescent="0.25">
      <c r="A722" s="136" t="s">
        <v>83</v>
      </c>
      <c r="B722" s="35">
        <v>370000</v>
      </c>
      <c r="C722" s="42"/>
      <c r="D722" s="42"/>
    </row>
    <row r="723" spans="1:8" ht="14.25" customHeight="1" x14ac:dyDescent="0.25">
      <c r="A723" s="135" t="s">
        <v>87</v>
      </c>
      <c r="B723" s="33">
        <v>125300</v>
      </c>
      <c r="C723" s="143"/>
      <c r="D723" s="143"/>
    </row>
    <row r="724" spans="1:8" ht="14.25" customHeight="1" x14ac:dyDescent="0.25">
      <c r="A724" s="136" t="s">
        <v>88</v>
      </c>
      <c r="B724" s="35">
        <v>125300</v>
      </c>
      <c r="C724" s="42"/>
      <c r="D724" s="42"/>
    </row>
    <row r="725" spans="1:8" ht="14.25" customHeight="1" x14ac:dyDescent="0.25">
      <c r="A725" s="136"/>
      <c r="B725" s="35"/>
      <c r="C725" s="42"/>
      <c r="D725" s="42"/>
    </row>
    <row r="726" spans="1:8" s="141" customFormat="1" ht="14.25" customHeight="1" x14ac:dyDescent="0.25">
      <c r="A726" s="32" t="s">
        <v>219</v>
      </c>
      <c r="B726" s="33">
        <v>953653</v>
      </c>
      <c r="C726" s="33">
        <v>972650</v>
      </c>
      <c r="D726" s="33">
        <v>972650</v>
      </c>
      <c r="E726" s="140"/>
      <c r="F726" s="140"/>
      <c r="G726" s="140"/>
      <c r="H726" s="140"/>
    </row>
    <row r="727" spans="1:8" ht="14.25" customHeight="1" x14ac:dyDescent="0.25">
      <c r="A727" s="30" t="s">
        <v>220</v>
      </c>
      <c r="B727" s="31">
        <v>15000</v>
      </c>
      <c r="C727" s="31">
        <v>15000</v>
      </c>
      <c r="D727" s="31">
        <v>15000</v>
      </c>
    </row>
    <row r="728" spans="1:8" s="127" customFormat="1" ht="14.25" customHeight="1" x14ac:dyDescent="0.25">
      <c r="A728" s="121" t="s">
        <v>112</v>
      </c>
      <c r="B728" s="122">
        <v>15000</v>
      </c>
      <c r="C728" s="122">
        <v>15000</v>
      </c>
      <c r="D728" s="122">
        <v>15000</v>
      </c>
      <c r="E728" s="126"/>
      <c r="F728" s="126"/>
      <c r="G728" s="126"/>
      <c r="H728" s="126"/>
    </row>
    <row r="729" spans="1:8" ht="14.25" customHeight="1" x14ac:dyDescent="0.25">
      <c r="A729" s="135" t="s">
        <v>56</v>
      </c>
      <c r="B729" s="33">
        <v>15000</v>
      </c>
      <c r="C729" s="33">
        <v>15000</v>
      </c>
      <c r="D729" s="33">
        <v>15000</v>
      </c>
    </row>
    <row r="730" spans="1:8" ht="14.25" customHeight="1" x14ac:dyDescent="0.25">
      <c r="A730" s="136" t="s">
        <v>59</v>
      </c>
      <c r="B730" s="35">
        <v>15000</v>
      </c>
      <c r="C730" s="42"/>
      <c r="D730" s="42"/>
    </row>
    <row r="731" spans="1:8" ht="14.25" customHeight="1" x14ac:dyDescent="0.25">
      <c r="A731" s="30" t="s">
        <v>221</v>
      </c>
      <c r="B731" s="31">
        <v>462003</v>
      </c>
      <c r="C731" s="31">
        <v>481000</v>
      </c>
      <c r="D731" s="31">
        <v>481000</v>
      </c>
    </row>
    <row r="732" spans="1:8" s="127" customFormat="1" ht="14.25" customHeight="1" x14ac:dyDescent="0.25">
      <c r="A732" s="121" t="s">
        <v>112</v>
      </c>
      <c r="B732" s="122">
        <v>462003</v>
      </c>
      <c r="C732" s="122">
        <v>481000</v>
      </c>
      <c r="D732" s="122">
        <v>481000</v>
      </c>
      <c r="E732" s="126"/>
      <c r="F732" s="126"/>
      <c r="G732" s="126"/>
      <c r="H732" s="126"/>
    </row>
    <row r="733" spans="1:8" ht="14.25" customHeight="1" x14ac:dyDescent="0.25">
      <c r="A733" s="135" t="s">
        <v>56</v>
      </c>
      <c r="B733" s="33">
        <v>462003</v>
      </c>
      <c r="C733" s="33">
        <v>481000</v>
      </c>
      <c r="D733" s="33">
        <v>481000</v>
      </c>
    </row>
    <row r="734" spans="1:8" ht="14.25" customHeight="1" x14ac:dyDescent="0.25">
      <c r="A734" s="136" t="s">
        <v>58</v>
      </c>
      <c r="B734" s="35">
        <v>10000</v>
      </c>
      <c r="C734" s="42"/>
      <c r="D734" s="42"/>
    </row>
    <row r="735" spans="1:8" ht="14.25" customHeight="1" x14ac:dyDescent="0.25">
      <c r="A735" s="136" t="s">
        <v>59</v>
      </c>
      <c r="B735" s="35">
        <v>451003</v>
      </c>
      <c r="C735" s="42"/>
      <c r="D735" s="42"/>
    </row>
    <row r="736" spans="1:8" ht="14.25" customHeight="1" x14ac:dyDescent="0.25">
      <c r="A736" s="136" t="s">
        <v>61</v>
      </c>
      <c r="B736" s="35">
        <v>1000</v>
      </c>
      <c r="C736" s="42"/>
      <c r="D736" s="42"/>
    </row>
    <row r="737" spans="1:8" ht="14.25" customHeight="1" x14ac:dyDescent="0.25">
      <c r="A737" s="30" t="s">
        <v>222</v>
      </c>
      <c r="B737" s="31">
        <v>1500</v>
      </c>
      <c r="C737" s="31">
        <v>1500</v>
      </c>
      <c r="D737" s="31">
        <v>1500</v>
      </c>
    </row>
    <row r="738" spans="1:8" s="127" customFormat="1" ht="14.25" customHeight="1" x14ac:dyDescent="0.25">
      <c r="A738" s="121" t="s">
        <v>112</v>
      </c>
      <c r="B738" s="122">
        <v>1500</v>
      </c>
      <c r="C738" s="122">
        <v>1500</v>
      </c>
      <c r="D738" s="122">
        <v>1500</v>
      </c>
      <c r="E738" s="126"/>
      <c r="F738" s="126"/>
      <c r="G738" s="126"/>
      <c r="H738" s="126"/>
    </row>
    <row r="739" spans="1:8" ht="14.25" customHeight="1" x14ac:dyDescent="0.25">
      <c r="A739" s="135" t="s">
        <v>56</v>
      </c>
      <c r="B739" s="33">
        <v>1500</v>
      </c>
      <c r="C739" s="33">
        <v>1500</v>
      </c>
      <c r="D739" s="33">
        <v>1500</v>
      </c>
    </row>
    <row r="740" spans="1:8" ht="14.25" customHeight="1" x14ac:dyDescent="0.25">
      <c r="A740" s="136" t="s">
        <v>61</v>
      </c>
      <c r="B740" s="35">
        <v>1500</v>
      </c>
      <c r="C740" s="42"/>
      <c r="D740" s="42"/>
    </row>
    <row r="741" spans="1:8" s="127" customFormat="1" ht="14.25" customHeight="1" x14ac:dyDescent="0.25">
      <c r="A741" s="30" t="s">
        <v>223</v>
      </c>
      <c r="B741" s="31">
        <v>5150</v>
      </c>
      <c r="C741" s="31">
        <v>5150</v>
      </c>
      <c r="D741" s="31">
        <v>5150</v>
      </c>
      <c r="E741" s="126"/>
      <c r="F741" s="126"/>
      <c r="G741" s="126"/>
      <c r="H741" s="126"/>
    </row>
    <row r="742" spans="1:8" s="127" customFormat="1" ht="14.25" customHeight="1" x14ac:dyDescent="0.25">
      <c r="A742" s="121" t="s">
        <v>112</v>
      </c>
      <c r="B742" s="122">
        <v>5150</v>
      </c>
      <c r="C742" s="122">
        <v>5150</v>
      </c>
      <c r="D742" s="122">
        <v>5150</v>
      </c>
      <c r="E742" s="126"/>
      <c r="F742" s="126"/>
      <c r="G742" s="126"/>
      <c r="H742" s="126"/>
    </row>
    <row r="743" spans="1:8" ht="14.25" customHeight="1" x14ac:dyDescent="0.25">
      <c r="A743" s="135" t="s">
        <v>56</v>
      </c>
      <c r="B743" s="33">
        <v>5150</v>
      </c>
      <c r="C743" s="33">
        <v>5150</v>
      </c>
      <c r="D743" s="33">
        <v>5150</v>
      </c>
    </row>
    <row r="744" spans="1:8" ht="14.25" customHeight="1" x14ac:dyDescent="0.25">
      <c r="A744" s="136" t="s">
        <v>60</v>
      </c>
      <c r="B744" s="35">
        <v>3150</v>
      </c>
      <c r="C744" s="42"/>
      <c r="D744" s="42"/>
    </row>
    <row r="745" spans="1:8" ht="14.25" customHeight="1" x14ac:dyDescent="0.25">
      <c r="A745" s="136" t="s">
        <v>61</v>
      </c>
      <c r="B745" s="35">
        <v>2000</v>
      </c>
      <c r="C745" s="42"/>
      <c r="D745" s="42"/>
    </row>
    <row r="746" spans="1:8" ht="14.25" customHeight="1" x14ac:dyDescent="0.25">
      <c r="A746" s="30" t="s">
        <v>224</v>
      </c>
      <c r="B746" s="31">
        <v>400000</v>
      </c>
      <c r="C746" s="31">
        <v>400000</v>
      </c>
      <c r="D746" s="31">
        <v>400000</v>
      </c>
    </row>
    <row r="747" spans="1:8" s="127" customFormat="1" ht="14.25" customHeight="1" x14ac:dyDescent="0.25">
      <c r="A747" s="121" t="s">
        <v>112</v>
      </c>
      <c r="B747" s="122">
        <v>400000</v>
      </c>
      <c r="C747" s="122">
        <v>400000</v>
      </c>
      <c r="D747" s="122">
        <v>400000</v>
      </c>
      <c r="E747" s="126"/>
      <c r="F747" s="126"/>
      <c r="G747" s="126"/>
      <c r="H747" s="126"/>
    </row>
    <row r="748" spans="1:8" ht="14.25" customHeight="1" x14ac:dyDescent="0.25">
      <c r="A748" s="135" t="s">
        <v>56</v>
      </c>
      <c r="B748" s="33">
        <v>400000</v>
      </c>
      <c r="C748" s="33">
        <v>400000</v>
      </c>
      <c r="D748" s="33">
        <v>400000</v>
      </c>
    </row>
    <row r="749" spans="1:8" ht="14.25" customHeight="1" x14ac:dyDescent="0.25">
      <c r="A749" s="136" t="s">
        <v>59</v>
      </c>
      <c r="B749" s="35">
        <v>400000</v>
      </c>
      <c r="C749" s="42"/>
      <c r="D749" s="42"/>
    </row>
    <row r="750" spans="1:8" ht="14.25" customHeight="1" x14ac:dyDescent="0.25">
      <c r="A750" s="30" t="s">
        <v>225</v>
      </c>
      <c r="B750" s="31">
        <v>70000</v>
      </c>
      <c r="C750" s="31">
        <v>70000</v>
      </c>
      <c r="D750" s="31">
        <v>70000</v>
      </c>
    </row>
    <row r="751" spans="1:8" s="127" customFormat="1" ht="14.25" customHeight="1" x14ac:dyDescent="0.25">
      <c r="A751" s="121" t="s">
        <v>112</v>
      </c>
      <c r="B751" s="122">
        <v>70000</v>
      </c>
      <c r="C751" s="122">
        <v>70000</v>
      </c>
      <c r="D751" s="122">
        <v>70000</v>
      </c>
      <c r="E751" s="126"/>
      <c r="F751" s="126"/>
      <c r="G751" s="126"/>
      <c r="H751" s="126"/>
    </row>
    <row r="752" spans="1:8" s="127" customFormat="1" ht="14.25" customHeight="1" x14ac:dyDescent="0.25">
      <c r="A752" s="135" t="s">
        <v>56</v>
      </c>
      <c r="B752" s="33">
        <v>70000</v>
      </c>
      <c r="C752" s="33">
        <v>70000</v>
      </c>
      <c r="D752" s="33">
        <v>70000</v>
      </c>
      <c r="E752" s="126"/>
      <c r="F752" s="126"/>
      <c r="G752" s="126"/>
      <c r="H752" s="126"/>
    </row>
    <row r="753" spans="1:8" ht="14.25" customHeight="1" x14ac:dyDescent="0.25">
      <c r="A753" s="136" t="s">
        <v>59</v>
      </c>
      <c r="B753" s="35">
        <v>70000</v>
      </c>
      <c r="C753" s="42"/>
      <c r="D753" s="42"/>
    </row>
    <row r="754" spans="1:8" ht="19.5" customHeight="1" x14ac:dyDescent="0.25">
      <c r="A754" s="136"/>
      <c r="B754" s="35"/>
      <c r="C754" s="42"/>
      <c r="D754" s="42"/>
    </row>
    <row r="755" spans="1:8" s="141" customFormat="1" ht="14.25" customHeight="1" x14ac:dyDescent="0.25">
      <c r="A755" s="32" t="s">
        <v>226</v>
      </c>
      <c r="B755" s="33">
        <v>8979500</v>
      </c>
      <c r="C755" s="33">
        <v>8275020</v>
      </c>
      <c r="D755" s="33">
        <v>2464850</v>
      </c>
      <c r="E755" s="140"/>
      <c r="F755" s="140"/>
      <c r="G755" s="140"/>
      <c r="H755" s="140"/>
    </row>
    <row r="756" spans="1:8" ht="13.5" customHeight="1" x14ac:dyDescent="0.25">
      <c r="A756" s="30" t="s">
        <v>227</v>
      </c>
      <c r="B756" s="31">
        <v>93000</v>
      </c>
      <c r="C756" s="31">
        <v>94500</v>
      </c>
      <c r="D756" s="31">
        <v>96000</v>
      </c>
    </row>
    <row r="757" spans="1:8" s="127" customFormat="1" ht="13.5" customHeight="1" x14ac:dyDescent="0.25">
      <c r="A757" s="121" t="s">
        <v>112</v>
      </c>
      <c r="B757" s="122">
        <v>93000</v>
      </c>
      <c r="C757" s="122">
        <v>94500</v>
      </c>
      <c r="D757" s="122">
        <v>96000</v>
      </c>
      <c r="E757" s="126"/>
      <c r="F757" s="126"/>
      <c r="G757" s="126"/>
      <c r="H757" s="126"/>
    </row>
    <row r="758" spans="1:8" s="127" customFormat="1" ht="13.5" customHeight="1" x14ac:dyDescent="0.25">
      <c r="A758" s="135" t="s">
        <v>52</v>
      </c>
      <c r="B758" s="33">
        <v>22500</v>
      </c>
      <c r="C758" s="33">
        <v>22500</v>
      </c>
      <c r="D758" s="33">
        <v>22500</v>
      </c>
      <c r="E758" s="126"/>
      <c r="F758" s="126"/>
      <c r="G758" s="126"/>
      <c r="H758" s="126"/>
    </row>
    <row r="759" spans="1:8" ht="13.5" customHeight="1" x14ac:dyDescent="0.25">
      <c r="A759" s="136" t="s">
        <v>53</v>
      </c>
      <c r="B759" s="35">
        <v>20000</v>
      </c>
      <c r="C759" s="42"/>
      <c r="D759" s="42"/>
    </row>
    <row r="760" spans="1:8" ht="13.5" customHeight="1" x14ac:dyDescent="0.25">
      <c r="A760" s="136" t="s">
        <v>55</v>
      </c>
      <c r="B760" s="35">
        <v>2500</v>
      </c>
      <c r="C760" s="42"/>
      <c r="D760" s="42"/>
    </row>
    <row r="761" spans="1:8" ht="13.5" customHeight="1" x14ac:dyDescent="0.25">
      <c r="A761" s="135" t="s">
        <v>56</v>
      </c>
      <c r="B761" s="33">
        <v>70500</v>
      </c>
      <c r="C761" s="33">
        <v>72000</v>
      </c>
      <c r="D761" s="33">
        <v>73500</v>
      </c>
    </row>
    <row r="762" spans="1:8" s="127" customFormat="1" ht="13.5" customHeight="1" x14ac:dyDescent="0.25">
      <c r="A762" s="136" t="s">
        <v>59</v>
      </c>
      <c r="B762" s="35">
        <v>70500</v>
      </c>
      <c r="C762" s="42"/>
      <c r="D762" s="42"/>
      <c r="E762" s="126"/>
      <c r="F762" s="126"/>
      <c r="G762" s="126"/>
      <c r="H762" s="126"/>
    </row>
    <row r="763" spans="1:8" ht="13.5" customHeight="1" x14ac:dyDescent="0.25">
      <c r="A763" s="30" t="s">
        <v>228</v>
      </c>
      <c r="B763" s="31">
        <v>53000</v>
      </c>
      <c r="C763" s="31">
        <v>53000</v>
      </c>
      <c r="D763" s="31">
        <v>53000</v>
      </c>
    </row>
    <row r="764" spans="1:8" s="127" customFormat="1" ht="13.5" customHeight="1" x14ac:dyDescent="0.25">
      <c r="A764" s="121" t="s">
        <v>112</v>
      </c>
      <c r="B764" s="122">
        <v>53000</v>
      </c>
      <c r="C764" s="122">
        <v>53000</v>
      </c>
      <c r="D764" s="122">
        <v>53000</v>
      </c>
      <c r="E764" s="126"/>
      <c r="F764" s="126"/>
      <c r="G764" s="126"/>
      <c r="H764" s="126"/>
    </row>
    <row r="765" spans="1:8" ht="13.5" customHeight="1" x14ac:dyDescent="0.25">
      <c r="A765" s="135" t="s">
        <v>56</v>
      </c>
      <c r="B765" s="33">
        <v>53000</v>
      </c>
      <c r="C765" s="33">
        <v>53000</v>
      </c>
      <c r="D765" s="33">
        <v>53000</v>
      </c>
    </row>
    <row r="766" spans="1:8" ht="13.5" customHeight="1" x14ac:dyDescent="0.25">
      <c r="A766" s="136" t="s">
        <v>59</v>
      </c>
      <c r="B766" s="35">
        <v>50000</v>
      </c>
      <c r="C766" s="42"/>
      <c r="D766" s="42"/>
    </row>
    <row r="767" spans="1:8" ht="13.5" customHeight="1" x14ac:dyDescent="0.25">
      <c r="A767" s="136" t="s">
        <v>61</v>
      </c>
      <c r="B767" s="35">
        <v>3000</v>
      </c>
      <c r="C767" s="42"/>
      <c r="D767" s="42"/>
    </row>
    <row r="768" spans="1:8" ht="13.5" customHeight="1" x14ac:dyDescent="0.25">
      <c r="A768" s="30" t="s">
        <v>229</v>
      </c>
      <c r="B768" s="31">
        <v>48000</v>
      </c>
      <c r="C768" s="31">
        <v>48000</v>
      </c>
      <c r="D768" s="31">
        <v>48000</v>
      </c>
    </row>
    <row r="769" spans="1:8" s="127" customFormat="1" ht="13.5" customHeight="1" x14ac:dyDescent="0.25">
      <c r="A769" s="121" t="s">
        <v>112</v>
      </c>
      <c r="B769" s="122">
        <v>48000</v>
      </c>
      <c r="C769" s="122">
        <v>48000</v>
      </c>
      <c r="D769" s="122">
        <v>48000</v>
      </c>
      <c r="E769" s="126"/>
      <c r="F769" s="126"/>
      <c r="G769" s="126"/>
      <c r="H769" s="126"/>
    </row>
    <row r="770" spans="1:8" ht="13.5" customHeight="1" x14ac:dyDescent="0.25">
      <c r="A770" s="135" t="s">
        <v>56</v>
      </c>
      <c r="B770" s="33">
        <v>48000</v>
      </c>
      <c r="C770" s="33">
        <v>48000</v>
      </c>
      <c r="D770" s="33">
        <v>48000</v>
      </c>
    </row>
    <row r="771" spans="1:8" ht="13.5" customHeight="1" x14ac:dyDescent="0.25">
      <c r="A771" s="136" t="s">
        <v>58</v>
      </c>
      <c r="B771" s="35">
        <v>22000</v>
      </c>
      <c r="C771" s="42"/>
      <c r="D771" s="42"/>
    </row>
    <row r="772" spans="1:8" ht="13.5" customHeight="1" x14ac:dyDescent="0.25">
      <c r="A772" s="136" t="s">
        <v>59</v>
      </c>
      <c r="B772" s="35">
        <v>26000</v>
      </c>
      <c r="C772" s="42"/>
      <c r="D772" s="42"/>
    </row>
    <row r="773" spans="1:8" ht="13.5" customHeight="1" x14ac:dyDescent="0.25">
      <c r="A773" s="30" t="s">
        <v>230</v>
      </c>
      <c r="B773" s="31">
        <v>30000</v>
      </c>
      <c r="C773" s="31">
        <v>30000</v>
      </c>
      <c r="D773" s="31">
        <v>30000</v>
      </c>
    </row>
    <row r="774" spans="1:8" s="127" customFormat="1" ht="13.5" customHeight="1" x14ac:dyDescent="0.25">
      <c r="A774" s="121" t="s">
        <v>112</v>
      </c>
      <c r="B774" s="122">
        <v>30000</v>
      </c>
      <c r="C774" s="122">
        <v>30000</v>
      </c>
      <c r="D774" s="122">
        <v>30000</v>
      </c>
      <c r="E774" s="126"/>
      <c r="F774" s="126"/>
      <c r="G774" s="126"/>
      <c r="H774" s="126"/>
    </row>
    <row r="775" spans="1:8" s="127" customFormat="1" ht="13.5" customHeight="1" x14ac:dyDescent="0.25">
      <c r="A775" s="135" t="s">
        <v>56</v>
      </c>
      <c r="B775" s="33">
        <v>30000</v>
      </c>
      <c r="C775" s="33">
        <v>30000</v>
      </c>
      <c r="D775" s="33">
        <v>30000</v>
      </c>
      <c r="E775" s="126"/>
      <c r="F775" s="126"/>
      <c r="G775" s="126"/>
      <c r="H775" s="126"/>
    </row>
    <row r="776" spans="1:8" ht="13.5" customHeight="1" x14ac:dyDescent="0.25">
      <c r="A776" s="136" t="s">
        <v>59</v>
      </c>
      <c r="B776" s="35">
        <v>30000</v>
      </c>
      <c r="C776" s="42"/>
      <c r="D776" s="42"/>
    </row>
    <row r="777" spans="1:8" ht="14.25" customHeight="1" x14ac:dyDescent="0.25">
      <c r="A777" s="30" t="s">
        <v>231</v>
      </c>
      <c r="B777" s="31">
        <v>400000</v>
      </c>
      <c r="C777" s="31">
        <v>1000000</v>
      </c>
      <c r="D777" s="31">
        <v>700000</v>
      </c>
    </row>
    <row r="778" spans="1:8" s="127" customFormat="1" ht="14.25" customHeight="1" x14ac:dyDescent="0.25">
      <c r="A778" s="121" t="s">
        <v>112</v>
      </c>
      <c r="B778" s="122">
        <v>400000</v>
      </c>
      <c r="C778" s="122">
        <v>1000000</v>
      </c>
      <c r="D778" s="122">
        <v>700000</v>
      </c>
      <c r="E778" s="126"/>
      <c r="F778" s="126"/>
      <c r="G778" s="126"/>
      <c r="H778" s="126"/>
    </row>
    <row r="779" spans="1:8" ht="14.25" customHeight="1" x14ac:dyDescent="0.25">
      <c r="A779" s="135" t="s">
        <v>81</v>
      </c>
      <c r="B779" s="33">
        <v>200000</v>
      </c>
      <c r="C779" s="33">
        <v>500000</v>
      </c>
      <c r="D779" s="33">
        <v>350000</v>
      </c>
    </row>
    <row r="780" spans="1:8" ht="14.25" customHeight="1" x14ac:dyDescent="0.25">
      <c r="A780" s="136" t="s">
        <v>83</v>
      </c>
      <c r="B780" s="35">
        <v>200000</v>
      </c>
      <c r="C780" s="42"/>
      <c r="D780" s="42"/>
    </row>
    <row r="781" spans="1:8" ht="14.25" customHeight="1" x14ac:dyDescent="0.25">
      <c r="A781" s="135" t="s">
        <v>87</v>
      </c>
      <c r="B781" s="33">
        <v>200000</v>
      </c>
      <c r="C781" s="33">
        <v>500000</v>
      </c>
      <c r="D781" s="33">
        <v>350000</v>
      </c>
    </row>
    <row r="782" spans="1:8" ht="14.25" customHeight="1" x14ac:dyDescent="0.25">
      <c r="A782" s="136" t="s">
        <v>88</v>
      </c>
      <c r="B782" s="35">
        <v>200000</v>
      </c>
      <c r="C782" s="42"/>
      <c r="D782" s="42"/>
    </row>
    <row r="783" spans="1:8" ht="14.25" customHeight="1" x14ac:dyDescent="0.25">
      <c r="A783" s="30" t="s">
        <v>232</v>
      </c>
      <c r="B783" s="31">
        <v>809000</v>
      </c>
      <c r="C783" s="31">
        <v>569000</v>
      </c>
      <c r="D783" s="31">
        <v>508850</v>
      </c>
    </row>
    <row r="784" spans="1:8" s="127" customFormat="1" ht="14.25" customHeight="1" x14ac:dyDescent="0.25">
      <c r="A784" s="121" t="s">
        <v>112</v>
      </c>
      <c r="B784" s="122">
        <v>809000</v>
      </c>
      <c r="C784" s="122">
        <v>569000</v>
      </c>
      <c r="D784" s="122">
        <v>508850</v>
      </c>
      <c r="E784" s="126"/>
      <c r="F784" s="126"/>
      <c r="G784" s="126"/>
      <c r="H784" s="126"/>
    </row>
    <row r="785" spans="1:8" ht="14.25" customHeight="1" x14ac:dyDescent="0.25">
      <c r="A785" s="135" t="s">
        <v>56</v>
      </c>
      <c r="B785" s="33">
        <v>397000</v>
      </c>
      <c r="C785" s="33">
        <v>127000</v>
      </c>
      <c r="D785" s="33">
        <v>148850</v>
      </c>
    </row>
    <row r="786" spans="1:8" s="127" customFormat="1" ht="14.25" customHeight="1" x14ac:dyDescent="0.25">
      <c r="A786" s="136" t="s">
        <v>58</v>
      </c>
      <c r="B786" s="35">
        <v>240000</v>
      </c>
      <c r="C786" s="42"/>
      <c r="D786" s="42"/>
      <c r="E786" s="126"/>
      <c r="F786" s="126"/>
      <c r="G786" s="126"/>
      <c r="H786" s="126"/>
    </row>
    <row r="787" spans="1:8" ht="14.25" customHeight="1" x14ac:dyDescent="0.25">
      <c r="A787" s="136" t="s">
        <v>59</v>
      </c>
      <c r="B787" s="35">
        <v>150000</v>
      </c>
      <c r="C787" s="42"/>
      <c r="D787" s="42"/>
    </row>
    <row r="788" spans="1:8" ht="14.25" customHeight="1" x14ac:dyDescent="0.25">
      <c r="A788" s="136" t="s">
        <v>61</v>
      </c>
      <c r="B788" s="35">
        <v>7000</v>
      </c>
      <c r="C788" s="42"/>
      <c r="D788" s="42"/>
    </row>
    <row r="789" spans="1:8" ht="14.25" customHeight="1" x14ac:dyDescent="0.25">
      <c r="A789" s="135" t="s">
        <v>73</v>
      </c>
      <c r="B789" s="33">
        <v>312000</v>
      </c>
      <c r="C789" s="33">
        <v>342000</v>
      </c>
      <c r="D789" s="33">
        <v>260000</v>
      </c>
    </row>
    <row r="790" spans="1:8" ht="14.25" customHeight="1" x14ac:dyDescent="0.25">
      <c r="A790" s="136" t="s">
        <v>74</v>
      </c>
      <c r="B790" s="35">
        <v>312000</v>
      </c>
      <c r="C790" s="42"/>
      <c r="D790" s="42"/>
    </row>
    <row r="791" spans="1:8" ht="14.25" customHeight="1" x14ac:dyDescent="0.25">
      <c r="A791" s="135" t="s">
        <v>75</v>
      </c>
      <c r="B791" s="33">
        <v>100000</v>
      </c>
      <c r="C791" s="33">
        <v>100000</v>
      </c>
      <c r="D791" s="33">
        <v>100000</v>
      </c>
    </row>
    <row r="792" spans="1:8" ht="14.25" customHeight="1" x14ac:dyDescent="0.25">
      <c r="A792" s="136" t="s">
        <v>76</v>
      </c>
      <c r="B792" s="35">
        <v>100000</v>
      </c>
      <c r="C792" s="42"/>
      <c r="D792" s="42"/>
    </row>
    <row r="793" spans="1:8" ht="14.25" customHeight="1" x14ac:dyDescent="0.25">
      <c r="A793" s="30" t="s">
        <v>233</v>
      </c>
      <c r="B793" s="31">
        <v>41500</v>
      </c>
      <c r="C793" s="31">
        <v>41500</v>
      </c>
      <c r="D793" s="31">
        <v>41500</v>
      </c>
    </row>
    <row r="794" spans="1:8" s="127" customFormat="1" ht="14.25" customHeight="1" x14ac:dyDescent="0.25">
      <c r="A794" s="121" t="s">
        <v>112</v>
      </c>
      <c r="B794" s="122">
        <v>41500</v>
      </c>
      <c r="C794" s="122">
        <v>41500</v>
      </c>
      <c r="D794" s="122">
        <v>41500</v>
      </c>
      <c r="E794" s="126"/>
      <c r="F794" s="126"/>
      <c r="G794" s="126"/>
      <c r="H794" s="126"/>
    </row>
    <row r="795" spans="1:8" s="127" customFormat="1" ht="14.25" customHeight="1" x14ac:dyDescent="0.25">
      <c r="A795" s="135" t="s">
        <v>56</v>
      </c>
      <c r="B795" s="33">
        <v>31500</v>
      </c>
      <c r="C795" s="33">
        <v>31500</v>
      </c>
      <c r="D795" s="33">
        <v>31500</v>
      </c>
      <c r="E795" s="126"/>
      <c r="F795" s="126"/>
      <c r="G795" s="126"/>
      <c r="H795" s="126"/>
    </row>
    <row r="796" spans="1:8" ht="14.25" customHeight="1" x14ac:dyDescent="0.25">
      <c r="A796" s="136" t="s">
        <v>59</v>
      </c>
      <c r="B796" s="35">
        <v>30000</v>
      </c>
      <c r="C796" s="42"/>
      <c r="D796" s="42"/>
    </row>
    <row r="797" spans="1:8" ht="14.25" customHeight="1" x14ac:dyDescent="0.25">
      <c r="A797" s="136" t="s">
        <v>61</v>
      </c>
      <c r="B797" s="35">
        <v>1500</v>
      </c>
      <c r="C797" s="42"/>
      <c r="D797" s="42"/>
    </row>
    <row r="798" spans="1:8" ht="14.25" customHeight="1" x14ac:dyDescent="0.25">
      <c r="A798" s="135" t="s">
        <v>81</v>
      </c>
      <c r="B798" s="33">
        <v>10000</v>
      </c>
      <c r="C798" s="33">
        <v>10000</v>
      </c>
      <c r="D798" s="33">
        <v>10000</v>
      </c>
    </row>
    <row r="799" spans="1:8" s="127" customFormat="1" ht="14.25" customHeight="1" x14ac:dyDescent="0.25">
      <c r="A799" s="136" t="s">
        <v>83</v>
      </c>
      <c r="B799" s="35">
        <v>10000</v>
      </c>
      <c r="C799" s="42"/>
      <c r="D799" s="42"/>
      <c r="E799" s="126"/>
      <c r="F799" s="126"/>
      <c r="G799" s="126"/>
      <c r="H799" s="126"/>
    </row>
    <row r="800" spans="1:8" s="86" customFormat="1" ht="14.25" customHeight="1" x14ac:dyDescent="0.25">
      <c r="A800" s="30" t="s">
        <v>234</v>
      </c>
      <c r="B800" s="31">
        <v>200000</v>
      </c>
      <c r="C800" s="31">
        <v>200000</v>
      </c>
      <c r="D800" s="31">
        <v>200000</v>
      </c>
      <c r="E800" s="85"/>
      <c r="F800" s="85"/>
      <c r="G800" s="85"/>
      <c r="H800" s="85"/>
    </row>
    <row r="801" spans="1:8" s="127" customFormat="1" ht="14.25" customHeight="1" x14ac:dyDescent="0.25">
      <c r="A801" s="121" t="s">
        <v>112</v>
      </c>
      <c r="B801" s="122">
        <v>200000</v>
      </c>
      <c r="C801" s="122">
        <v>200000</v>
      </c>
      <c r="D801" s="122">
        <v>200000</v>
      </c>
      <c r="E801" s="126"/>
      <c r="F801" s="126"/>
      <c r="G801" s="126"/>
      <c r="H801" s="126"/>
    </row>
    <row r="802" spans="1:8" s="86" customFormat="1" ht="14.25" customHeight="1" x14ac:dyDescent="0.25">
      <c r="A802" s="135" t="s">
        <v>52</v>
      </c>
      <c r="B802" s="33">
        <v>185500</v>
      </c>
      <c r="C802" s="33">
        <v>185500</v>
      </c>
      <c r="D802" s="33">
        <v>185500</v>
      </c>
      <c r="E802" s="85"/>
      <c r="F802" s="85"/>
      <c r="G802" s="85"/>
      <c r="H802" s="85"/>
    </row>
    <row r="803" spans="1:8" ht="14.25" customHeight="1" x14ac:dyDescent="0.25">
      <c r="A803" s="136" t="s">
        <v>53</v>
      </c>
      <c r="B803" s="35">
        <v>156000</v>
      </c>
      <c r="C803" s="42"/>
      <c r="D803" s="42"/>
    </row>
    <row r="804" spans="1:8" ht="14.25" customHeight="1" x14ac:dyDescent="0.25">
      <c r="A804" s="136" t="s">
        <v>54</v>
      </c>
      <c r="B804" s="35">
        <v>3000</v>
      </c>
      <c r="C804" s="42"/>
      <c r="D804" s="42"/>
    </row>
    <row r="805" spans="1:8" s="127" customFormat="1" ht="14.25" customHeight="1" x14ac:dyDescent="0.25">
      <c r="A805" s="136" t="s">
        <v>55</v>
      </c>
      <c r="B805" s="35">
        <v>26500</v>
      </c>
      <c r="C805" s="42"/>
      <c r="D805" s="42"/>
      <c r="E805" s="126"/>
      <c r="F805" s="126"/>
      <c r="G805" s="126"/>
      <c r="H805" s="126"/>
    </row>
    <row r="806" spans="1:8" ht="14.25" customHeight="1" x14ac:dyDescent="0.25">
      <c r="A806" s="135" t="s">
        <v>56</v>
      </c>
      <c r="B806" s="33">
        <v>14500</v>
      </c>
      <c r="C806" s="33">
        <v>14500</v>
      </c>
      <c r="D806" s="33">
        <v>14500</v>
      </c>
    </row>
    <row r="807" spans="1:8" ht="14.25" customHeight="1" x14ac:dyDescent="0.25">
      <c r="A807" s="136" t="s">
        <v>57</v>
      </c>
      <c r="B807" s="35">
        <v>14500</v>
      </c>
      <c r="C807" s="42"/>
      <c r="D807" s="42"/>
    </row>
    <row r="808" spans="1:8" ht="14.25" customHeight="1" x14ac:dyDescent="0.25">
      <c r="A808" s="30" t="s">
        <v>235</v>
      </c>
      <c r="B808" s="31">
        <v>2000000</v>
      </c>
      <c r="C808" s="31">
        <v>2000000</v>
      </c>
      <c r="D808" s="31">
        <v>0</v>
      </c>
    </row>
    <row r="809" spans="1:8" s="127" customFormat="1" ht="14.25" customHeight="1" x14ac:dyDescent="0.25">
      <c r="A809" s="121" t="s">
        <v>112</v>
      </c>
      <c r="B809" s="122">
        <v>2000000</v>
      </c>
      <c r="C809" s="128"/>
      <c r="D809" s="128"/>
      <c r="E809" s="126"/>
      <c r="F809" s="126"/>
      <c r="G809" s="126"/>
      <c r="H809" s="126"/>
    </row>
    <row r="810" spans="1:8" ht="14.25" customHeight="1" x14ac:dyDescent="0.25">
      <c r="A810" s="135" t="s">
        <v>56</v>
      </c>
      <c r="B810" s="33">
        <v>2000000</v>
      </c>
      <c r="C810" s="143"/>
      <c r="D810" s="143"/>
    </row>
    <row r="811" spans="1:8" ht="14.25" customHeight="1" x14ac:dyDescent="0.25">
      <c r="A811" s="136" t="s">
        <v>59</v>
      </c>
      <c r="B811" s="35">
        <v>2000000</v>
      </c>
      <c r="C811" s="42"/>
      <c r="D811" s="42"/>
    </row>
    <row r="812" spans="1:8" s="127" customFormat="1" ht="14.25" customHeight="1" x14ac:dyDescent="0.25">
      <c r="A812" s="121" t="s">
        <v>135</v>
      </c>
      <c r="B812" s="128"/>
      <c r="C812" s="122">
        <v>2000000</v>
      </c>
      <c r="D812" s="128"/>
      <c r="E812" s="126"/>
      <c r="F812" s="126"/>
      <c r="G812" s="126"/>
      <c r="H812" s="126"/>
    </row>
    <row r="813" spans="1:8" ht="14.25" customHeight="1" x14ac:dyDescent="0.25">
      <c r="A813" s="135" t="s">
        <v>81</v>
      </c>
      <c r="B813" s="143"/>
      <c r="C813" s="33">
        <v>2000000</v>
      </c>
      <c r="D813" s="143"/>
    </row>
    <row r="814" spans="1:8" s="127" customFormat="1" ht="14.25" customHeight="1" x14ac:dyDescent="0.25">
      <c r="A814" s="30" t="s">
        <v>236</v>
      </c>
      <c r="B814" s="31">
        <v>4680000</v>
      </c>
      <c r="C814" s="31">
        <v>3000000</v>
      </c>
      <c r="D814" s="31">
        <v>0</v>
      </c>
      <c r="E814" s="126"/>
      <c r="F814" s="126"/>
      <c r="G814" s="126"/>
      <c r="H814" s="126"/>
    </row>
    <row r="815" spans="1:8" s="127" customFormat="1" ht="14.25" customHeight="1" x14ac:dyDescent="0.25">
      <c r="A815" s="121" t="s">
        <v>135</v>
      </c>
      <c r="B815" s="122">
        <v>4680000</v>
      </c>
      <c r="C815" s="122">
        <v>3000000</v>
      </c>
      <c r="D815" s="128"/>
      <c r="E815" s="126"/>
      <c r="F815" s="126"/>
      <c r="G815" s="126"/>
      <c r="H815" s="126"/>
    </row>
    <row r="816" spans="1:8" ht="14.25" customHeight="1" x14ac:dyDescent="0.25">
      <c r="A816" s="135" t="s">
        <v>87</v>
      </c>
      <c r="B816" s="33">
        <v>4680000</v>
      </c>
      <c r="C816" s="33">
        <v>3000000</v>
      </c>
      <c r="D816" s="143"/>
    </row>
    <row r="817" spans="1:8" ht="14.25" customHeight="1" x14ac:dyDescent="0.25">
      <c r="A817" s="136" t="s">
        <v>88</v>
      </c>
      <c r="B817" s="35">
        <v>4680000</v>
      </c>
      <c r="C817" s="42"/>
      <c r="D817" s="42"/>
    </row>
    <row r="818" spans="1:8" s="127" customFormat="1" ht="14.25" customHeight="1" x14ac:dyDescent="0.25">
      <c r="A818" s="30" t="s">
        <v>357</v>
      </c>
      <c r="B818" s="31">
        <v>625000</v>
      </c>
      <c r="C818" s="31">
        <v>1239020</v>
      </c>
      <c r="D818" s="31">
        <v>787500</v>
      </c>
      <c r="E818" s="126"/>
      <c r="F818" s="126"/>
      <c r="G818" s="126"/>
      <c r="H818" s="126"/>
    </row>
    <row r="819" spans="1:8" s="127" customFormat="1" ht="14.25" customHeight="1" x14ac:dyDescent="0.25">
      <c r="A819" s="121" t="s">
        <v>112</v>
      </c>
      <c r="B819" s="122">
        <v>625000</v>
      </c>
      <c r="C819" s="122">
        <v>1239020</v>
      </c>
      <c r="D819" s="122">
        <v>787500</v>
      </c>
      <c r="E819" s="126"/>
      <c r="F819" s="126"/>
      <c r="G819" s="126"/>
      <c r="H819" s="126"/>
    </row>
    <row r="820" spans="1:8" ht="14.25" customHeight="1" x14ac:dyDescent="0.25">
      <c r="A820" s="135" t="s">
        <v>81</v>
      </c>
      <c r="B820" s="143"/>
      <c r="C820" s="33">
        <v>1214020</v>
      </c>
      <c r="D820" s="33">
        <v>787500</v>
      </c>
    </row>
    <row r="821" spans="1:8" ht="14.25" customHeight="1" x14ac:dyDescent="0.25">
      <c r="A821" s="135" t="s">
        <v>87</v>
      </c>
      <c r="B821" s="33">
        <v>625000</v>
      </c>
      <c r="C821" s="33">
        <v>25000</v>
      </c>
      <c r="D821" s="143"/>
    </row>
    <row r="822" spans="1:8" ht="14.25" customHeight="1" x14ac:dyDescent="0.25">
      <c r="A822" s="136" t="s">
        <v>88</v>
      </c>
      <c r="B822" s="35">
        <v>625000</v>
      </c>
      <c r="C822" s="42"/>
      <c r="D822" s="42"/>
    </row>
    <row r="823" spans="1:8" ht="14.25" customHeight="1" x14ac:dyDescent="0.25">
      <c r="A823" s="136"/>
      <c r="B823" s="35"/>
      <c r="C823" s="42"/>
      <c r="D823" s="42"/>
    </row>
    <row r="824" spans="1:8" s="124" customFormat="1" ht="14.25" customHeight="1" x14ac:dyDescent="0.25">
      <c r="A824" s="32" t="s">
        <v>237</v>
      </c>
      <c r="B824" s="33">
        <v>24167828</v>
      </c>
      <c r="C824" s="33">
        <v>20000000</v>
      </c>
      <c r="D824" s="33">
        <v>20000000</v>
      </c>
      <c r="E824" s="123"/>
      <c r="F824" s="123"/>
      <c r="G824" s="123"/>
      <c r="H824" s="123"/>
    </row>
    <row r="825" spans="1:8" ht="14.25" customHeight="1" x14ac:dyDescent="0.25">
      <c r="A825" s="30" t="s">
        <v>238</v>
      </c>
      <c r="B825" s="31">
        <v>20644070</v>
      </c>
      <c r="C825" s="31">
        <v>13000000</v>
      </c>
      <c r="D825" s="31">
        <v>13000000</v>
      </c>
    </row>
    <row r="826" spans="1:8" s="127" customFormat="1" ht="14.25" customHeight="1" x14ac:dyDescent="0.25">
      <c r="A826" s="121" t="s">
        <v>194</v>
      </c>
      <c r="B826" s="122">
        <v>20644070</v>
      </c>
      <c r="C826" s="122">
        <v>13000000</v>
      </c>
      <c r="D826" s="122">
        <v>13000000</v>
      </c>
      <c r="E826" s="126"/>
      <c r="F826" s="126"/>
      <c r="G826" s="126"/>
      <c r="H826" s="126"/>
    </row>
    <row r="827" spans="1:8" ht="14.25" customHeight="1" x14ac:dyDescent="0.25">
      <c r="A827" s="135" t="s">
        <v>81</v>
      </c>
      <c r="B827" s="33">
        <v>17217925</v>
      </c>
      <c r="C827" s="33">
        <v>12500000</v>
      </c>
      <c r="D827" s="33">
        <v>12500000</v>
      </c>
    </row>
    <row r="828" spans="1:8" ht="14.25" customHeight="1" x14ac:dyDescent="0.25">
      <c r="A828" s="136" t="s">
        <v>83</v>
      </c>
      <c r="B828" s="35">
        <v>15647925</v>
      </c>
      <c r="C828" s="42"/>
      <c r="D828" s="42"/>
    </row>
    <row r="829" spans="1:8" ht="14.25" customHeight="1" x14ac:dyDescent="0.25">
      <c r="A829" s="136" t="s">
        <v>84</v>
      </c>
      <c r="B829" s="35">
        <v>1570000</v>
      </c>
      <c r="C829" s="42"/>
      <c r="D829" s="42"/>
    </row>
    <row r="830" spans="1:8" ht="14.25" customHeight="1" x14ac:dyDescent="0.25">
      <c r="A830" s="135" t="s">
        <v>87</v>
      </c>
      <c r="B830" s="33">
        <v>3426145</v>
      </c>
      <c r="C830" s="33">
        <v>500000</v>
      </c>
      <c r="D830" s="33">
        <v>500000</v>
      </c>
    </row>
    <row r="831" spans="1:8" s="127" customFormat="1" ht="14.25" customHeight="1" x14ac:dyDescent="0.25">
      <c r="A831" s="136" t="s">
        <v>88</v>
      </c>
      <c r="B831" s="35">
        <v>3426145</v>
      </c>
      <c r="C831" s="42"/>
      <c r="D831" s="42"/>
      <c r="E831" s="126"/>
      <c r="F831" s="126"/>
      <c r="G831" s="126"/>
      <c r="H831" s="126"/>
    </row>
    <row r="832" spans="1:8" ht="14.25" customHeight="1" x14ac:dyDescent="0.25">
      <c r="A832" s="30" t="s">
        <v>239</v>
      </c>
      <c r="B832" s="31">
        <v>680000</v>
      </c>
      <c r="C832" s="31">
        <v>100000</v>
      </c>
      <c r="D832" s="31">
        <v>100000</v>
      </c>
    </row>
    <row r="833" spans="1:8" s="127" customFormat="1" ht="14.25" customHeight="1" x14ac:dyDescent="0.25">
      <c r="A833" s="121" t="s">
        <v>194</v>
      </c>
      <c r="B833" s="122">
        <v>680000</v>
      </c>
      <c r="C833" s="122">
        <v>100000</v>
      </c>
      <c r="D833" s="122">
        <v>100000</v>
      </c>
      <c r="E833" s="126"/>
      <c r="F833" s="126"/>
      <c r="G833" s="126"/>
      <c r="H833" s="126"/>
    </row>
    <row r="834" spans="1:8" ht="14.25" customHeight="1" x14ac:dyDescent="0.25">
      <c r="A834" s="135" t="s">
        <v>81</v>
      </c>
      <c r="B834" s="33">
        <v>680000</v>
      </c>
      <c r="C834" s="33">
        <v>100000</v>
      </c>
      <c r="D834" s="33">
        <v>100000</v>
      </c>
    </row>
    <row r="835" spans="1:8" ht="14.25" customHeight="1" x14ac:dyDescent="0.25">
      <c r="A835" s="136" t="s">
        <v>83</v>
      </c>
      <c r="B835" s="35">
        <v>180000</v>
      </c>
      <c r="C835" s="42"/>
      <c r="D835" s="42"/>
    </row>
    <row r="836" spans="1:8" s="127" customFormat="1" ht="14.25" customHeight="1" x14ac:dyDescent="0.25">
      <c r="A836" s="136" t="s">
        <v>86</v>
      </c>
      <c r="B836" s="35">
        <v>500000</v>
      </c>
      <c r="C836" s="42"/>
      <c r="D836" s="42"/>
      <c r="E836" s="126"/>
      <c r="F836" s="126"/>
      <c r="G836" s="126"/>
      <c r="H836" s="126"/>
    </row>
    <row r="837" spans="1:8" ht="14.25" customHeight="1" x14ac:dyDescent="0.25">
      <c r="A837" s="30" t="s">
        <v>240</v>
      </c>
      <c r="B837" s="31">
        <v>2583758</v>
      </c>
      <c r="C837" s="31">
        <v>3000000</v>
      </c>
      <c r="D837" s="31">
        <v>2900000</v>
      </c>
    </row>
    <row r="838" spans="1:8" s="127" customFormat="1" ht="14.25" customHeight="1" x14ac:dyDescent="0.25">
      <c r="A838" s="121" t="s">
        <v>194</v>
      </c>
      <c r="B838" s="122">
        <v>2583758</v>
      </c>
      <c r="C838" s="122">
        <v>3000000</v>
      </c>
      <c r="D838" s="122">
        <v>2900000</v>
      </c>
      <c r="E838" s="126"/>
      <c r="F838" s="126"/>
      <c r="G838" s="126"/>
      <c r="H838" s="126"/>
    </row>
    <row r="839" spans="1:8" ht="14.25" customHeight="1" x14ac:dyDescent="0.25">
      <c r="A839" s="135" t="s">
        <v>56</v>
      </c>
      <c r="B839" s="33">
        <v>2583758</v>
      </c>
      <c r="C839" s="33">
        <v>3000000</v>
      </c>
      <c r="D839" s="33">
        <v>2900000</v>
      </c>
    </row>
    <row r="840" spans="1:8" ht="14.25" customHeight="1" x14ac:dyDescent="0.25">
      <c r="A840" s="136" t="s">
        <v>58</v>
      </c>
      <c r="B840" s="35">
        <v>2017000</v>
      </c>
      <c r="C840" s="42"/>
      <c r="D840" s="42"/>
    </row>
    <row r="841" spans="1:8" s="127" customFormat="1" ht="14.25" customHeight="1" x14ac:dyDescent="0.25">
      <c r="A841" s="136" t="s">
        <v>59</v>
      </c>
      <c r="B841" s="35">
        <v>566758</v>
      </c>
      <c r="C841" s="42"/>
      <c r="D841" s="42"/>
      <c r="E841" s="126"/>
      <c r="F841" s="126"/>
      <c r="G841" s="126"/>
      <c r="H841" s="126"/>
    </row>
    <row r="842" spans="1:8" ht="14.25" customHeight="1" x14ac:dyDescent="0.25">
      <c r="A842" s="30" t="s">
        <v>241</v>
      </c>
      <c r="B842" s="31">
        <v>260000</v>
      </c>
      <c r="C842" s="31">
        <v>3900000</v>
      </c>
      <c r="D842" s="31">
        <v>4000000</v>
      </c>
    </row>
    <row r="843" spans="1:8" s="127" customFormat="1" ht="14.25" customHeight="1" x14ac:dyDescent="0.25">
      <c r="A843" s="121" t="s">
        <v>194</v>
      </c>
      <c r="B843" s="122">
        <v>260000</v>
      </c>
      <c r="C843" s="122">
        <v>3900000</v>
      </c>
      <c r="D843" s="122">
        <v>4000000</v>
      </c>
      <c r="E843" s="126"/>
      <c r="F843" s="126"/>
      <c r="G843" s="126"/>
      <c r="H843" s="126"/>
    </row>
    <row r="844" spans="1:8" ht="14.25" customHeight="1" x14ac:dyDescent="0.25">
      <c r="A844" s="135" t="s">
        <v>62</v>
      </c>
      <c r="B844" s="33">
        <v>260000</v>
      </c>
      <c r="C844" s="143"/>
      <c r="D844" s="143"/>
    </row>
    <row r="845" spans="1:8" s="127" customFormat="1" ht="14.25" customHeight="1" x14ac:dyDescent="0.25">
      <c r="A845" s="136" t="s">
        <v>63</v>
      </c>
      <c r="B845" s="35">
        <v>260000</v>
      </c>
      <c r="C845" s="42"/>
      <c r="D845" s="42"/>
      <c r="E845" s="126"/>
      <c r="F845" s="126"/>
      <c r="G845" s="126"/>
      <c r="H845" s="126"/>
    </row>
    <row r="846" spans="1:8" ht="14.25" customHeight="1" x14ac:dyDescent="0.25">
      <c r="A846" s="135" t="s">
        <v>97</v>
      </c>
      <c r="B846" s="143"/>
      <c r="C846" s="33">
        <v>3900000</v>
      </c>
      <c r="D846" s="33">
        <v>4000000</v>
      </c>
    </row>
    <row r="847" spans="1:8" ht="14.25" customHeight="1" x14ac:dyDescent="0.25">
      <c r="A847" s="32" t="s">
        <v>242</v>
      </c>
      <c r="B847" s="33">
        <v>10106340</v>
      </c>
      <c r="C847" s="33">
        <v>10073590</v>
      </c>
      <c r="D847" s="33">
        <v>10173590</v>
      </c>
    </row>
    <row r="848" spans="1:8" s="141" customFormat="1" ht="14.25" customHeight="1" x14ac:dyDescent="0.25">
      <c r="A848" s="32" t="s">
        <v>243</v>
      </c>
      <c r="B848" s="33">
        <v>616000</v>
      </c>
      <c r="C848" s="33">
        <v>608000</v>
      </c>
      <c r="D848" s="33">
        <v>609000</v>
      </c>
      <c r="E848" s="140"/>
      <c r="F848" s="140"/>
      <c r="G848" s="140"/>
      <c r="H848" s="140"/>
    </row>
    <row r="849" spans="1:8" ht="14.25" customHeight="1" x14ac:dyDescent="0.25">
      <c r="A849" s="30" t="s">
        <v>244</v>
      </c>
      <c r="B849" s="31">
        <v>450000</v>
      </c>
      <c r="C849" s="31">
        <v>450000</v>
      </c>
      <c r="D849" s="31">
        <v>450000</v>
      </c>
    </row>
    <row r="850" spans="1:8" s="127" customFormat="1" ht="14.25" customHeight="1" x14ac:dyDescent="0.25">
      <c r="A850" s="121" t="s">
        <v>112</v>
      </c>
      <c r="B850" s="122">
        <v>450000</v>
      </c>
      <c r="C850" s="122">
        <v>450000</v>
      </c>
      <c r="D850" s="122">
        <v>450000</v>
      </c>
      <c r="E850" s="126"/>
      <c r="F850" s="126"/>
      <c r="G850" s="126"/>
      <c r="H850" s="126"/>
    </row>
    <row r="851" spans="1:8" s="127" customFormat="1" ht="14.25" customHeight="1" x14ac:dyDescent="0.25">
      <c r="A851" s="135" t="s">
        <v>75</v>
      </c>
      <c r="B851" s="33">
        <v>450000</v>
      </c>
      <c r="C851" s="33">
        <v>450000</v>
      </c>
      <c r="D851" s="33">
        <v>450000</v>
      </c>
      <c r="E851" s="126"/>
      <c r="F851" s="126"/>
      <c r="G851" s="126"/>
      <c r="H851" s="126"/>
    </row>
    <row r="852" spans="1:8" ht="14.25" customHeight="1" x14ac:dyDescent="0.25">
      <c r="A852" s="136" t="s">
        <v>76</v>
      </c>
      <c r="B852" s="35">
        <v>450000</v>
      </c>
      <c r="C852" s="42"/>
      <c r="D852" s="42"/>
    </row>
    <row r="853" spans="1:8" ht="14.25" customHeight="1" x14ac:dyDescent="0.25">
      <c r="A853" s="30" t="s">
        <v>245</v>
      </c>
      <c r="B853" s="31">
        <v>16000</v>
      </c>
      <c r="C853" s="31">
        <v>8000</v>
      </c>
      <c r="D853" s="31">
        <v>9000</v>
      </c>
    </row>
    <row r="854" spans="1:8" s="127" customFormat="1" ht="14.25" customHeight="1" x14ac:dyDescent="0.25">
      <c r="A854" s="121" t="s">
        <v>112</v>
      </c>
      <c r="B854" s="122">
        <v>16000</v>
      </c>
      <c r="C854" s="122">
        <v>8000</v>
      </c>
      <c r="D854" s="122">
        <v>9000</v>
      </c>
      <c r="E854" s="126"/>
      <c r="F854" s="126"/>
      <c r="G854" s="126"/>
      <c r="H854" s="126"/>
    </row>
    <row r="855" spans="1:8" ht="14.25" customHeight="1" x14ac:dyDescent="0.25">
      <c r="A855" s="135" t="s">
        <v>56</v>
      </c>
      <c r="B855" s="33">
        <v>16000</v>
      </c>
      <c r="C855" s="33">
        <v>8000</v>
      </c>
      <c r="D855" s="33">
        <v>9000</v>
      </c>
    </row>
    <row r="856" spans="1:8" ht="14.25" customHeight="1" x14ac:dyDescent="0.25">
      <c r="A856" s="136" t="s">
        <v>58</v>
      </c>
      <c r="B856" s="35">
        <v>4000</v>
      </c>
      <c r="C856" s="42"/>
      <c r="D856" s="42"/>
    </row>
    <row r="857" spans="1:8" ht="14.25" customHeight="1" x14ac:dyDescent="0.25">
      <c r="A857" s="136" t="s">
        <v>59</v>
      </c>
      <c r="B857" s="35">
        <v>4000</v>
      </c>
      <c r="C857" s="42"/>
      <c r="D857" s="42"/>
    </row>
    <row r="858" spans="1:8" ht="14.25" customHeight="1" x14ac:dyDescent="0.25">
      <c r="A858" s="136" t="s">
        <v>60</v>
      </c>
      <c r="B858" s="35">
        <v>4000</v>
      </c>
      <c r="C858" s="42"/>
      <c r="D858" s="42"/>
    </row>
    <row r="859" spans="1:8" ht="14.25" customHeight="1" x14ac:dyDescent="0.25">
      <c r="A859" s="136" t="s">
        <v>61</v>
      </c>
      <c r="B859" s="35">
        <v>4000</v>
      </c>
      <c r="C859" s="42"/>
      <c r="D859" s="42"/>
    </row>
    <row r="860" spans="1:8" ht="14.25" customHeight="1" x14ac:dyDescent="0.25">
      <c r="A860" s="30" t="s">
        <v>246</v>
      </c>
      <c r="B860" s="31">
        <v>150000</v>
      </c>
      <c r="C860" s="31">
        <v>150000</v>
      </c>
      <c r="D860" s="31">
        <v>150000</v>
      </c>
    </row>
    <row r="861" spans="1:8" s="127" customFormat="1" ht="14.25" customHeight="1" x14ac:dyDescent="0.25">
      <c r="A861" s="121" t="s">
        <v>112</v>
      </c>
      <c r="B861" s="122">
        <v>150000</v>
      </c>
      <c r="C861" s="122">
        <v>150000</v>
      </c>
      <c r="D861" s="122">
        <v>150000</v>
      </c>
      <c r="E861" s="126"/>
      <c r="F861" s="126"/>
      <c r="G861" s="126"/>
      <c r="H861" s="126"/>
    </row>
    <row r="862" spans="1:8" ht="14.25" customHeight="1" x14ac:dyDescent="0.25">
      <c r="A862" s="135" t="s">
        <v>75</v>
      </c>
      <c r="B862" s="33">
        <v>150000</v>
      </c>
      <c r="C862" s="33">
        <v>150000</v>
      </c>
      <c r="D862" s="33">
        <v>150000</v>
      </c>
    </row>
    <row r="863" spans="1:8" ht="14.25" customHeight="1" x14ac:dyDescent="0.25">
      <c r="A863" s="136" t="s">
        <v>76</v>
      </c>
      <c r="B863" s="35">
        <v>150000</v>
      </c>
      <c r="C863" s="42"/>
      <c r="D863" s="42"/>
    </row>
    <row r="864" spans="1:8" ht="5.25" customHeight="1" x14ac:dyDescent="0.25">
      <c r="A864" s="136"/>
      <c r="B864" s="35"/>
      <c r="C864" s="42"/>
      <c r="D864" s="42"/>
    </row>
    <row r="865" spans="1:8" s="141" customFormat="1" ht="14.25" customHeight="1" x14ac:dyDescent="0.25">
      <c r="A865" s="32" t="s">
        <v>247</v>
      </c>
      <c r="B865" s="33">
        <v>1316750</v>
      </c>
      <c r="C865" s="33">
        <v>1292000</v>
      </c>
      <c r="D865" s="33">
        <v>1391000</v>
      </c>
      <c r="E865" s="140"/>
      <c r="F865" s="140"/>
      <c r="G865" s="140"/>
      <c r="H865" s="140"/>
    </row>
    <row r="866" spans="1:8" ht="14.25" customHeight="1" x14ac:dyDescent="0.25">
      <c r="A866" s="30" t="s">
        <v>248</v>
      </c>
      <c r="B866" s="31">
        <v>589750</v>
      </c>
      <c r="C866" s="31">
        <v>585000</v>
      </c>
      <c r="D866" s="31">
        <v>614000</v>
      </c>
    </row>
    <row r="867" spans="1:8" s="127" customFormat="1" ht="13.5" customHeight="1" x14ac:dyDescent="0.25">
      <c r="A867" s="121" t="s">
        <v>112</v>
      </c>
      <c r="B867" s="122">
        <v>589750</v>
      </c>
      <c r="C867" s="122">
        <v>585000</v>
      </c>
      <c r="D867" s="122">
        <v>614000</v>
      </c>
      <c r="E867" s="126"/>
      <c r="F867" s="126"/>
      <c r="G867" s="126"/>
      <c r="H867" s="126"/>
    </row>
    <row r="868" spans="1:8" ht="13.5" customHeight="1" x14ac:dyDescent="0.25">
      <c r="A868" s="135" t="s">
        <v>75</v>
      </c>
      <c r="B868" s="33">
        <v>589750</v>
      </c>
      <c r="C868" s="33">
        <v>585000</v>
      </c>
      <c r="D868" s="33">
        <v>614000</v>
      </c>
    </row>
    <row r="869" spans="1:8" s="127" customFormat="1" ht="13.5" customHeight="1" x14ac:dyDescent="0.25">
      <c r="A869" s="136" t="s">
        <v>76</v>
      </c>
      <c r="B869" s="35">
        <v>589750</v>
      </c>
      <c r="C869" s="42"/>
      <c r="D869" s="42"/>
      <c r="E869" s="126"/>
      <c r="F869" s="126"/>
      <c r="G869" s="126"/>
      <c r="H869" s="126"/>
    </row>
    <row r="870" spans="1:8" ht="14.25" customHeight="1" x14ac:dyDescent="0.25">
      <c r="A870" s="30" t="s">
        <v>249</v>
      </c>
      <c r="B870" s="31">
        <v>400000</v>
      </c>
      <c r="C870" s="31">
        <v>400000</v>
      </c>
      <c r="D870" s="31">
        <v>400000</v>
      </c>
    </row>
    <row r="871" spans="1:8" s="127" customFormat="1" ht="14.25" customHeight="1" x14ac:dyDescent="0.25">
      <c r="A871" s="121" t="s">
        <v>112</v>
      </c>
      <c r="B871" s="122">
        <v>400000</v>
      </c>
      <c r="C871" s="122">
        <v>400000</v>
      </c>
      <c r="D871" s="122">
        <v>400000</v>
      </c>
      <c r="E871" s="126"/>
      <c r="F871" s="126"/>
      <c r="G871" s="126"/>
      <c r="H871" s="126"/>
    </row>
    <row r="872" spans="1:8" ht="14.25" customHeight="1" x14ac:dyDescent="0.25">
      <c r="A872" s="135" t="s">
        <v>75</v>
      </c>
      <c r="B872" s="33">
        <v>400000</v>
      </c>
      <c r="C872" s="33">
        <v>400000</v>
      </c>
      <c r="D872" s="33">
        <v>400000</v>
      </c>
    </row>
    <row r="873" spans="1:8" ht="14.25" customHeight="1" x14ac:dyDescent="0.25">
      <c r="A873" s="136" t="s">
        <v>76</v>
      </c>
      <c r="B873" s="35">
        <v>400000</v>
      </c>
      <c r="C873" s="42"/>
      <c r="D873" s="42"/>
    </row>
    <row r="874" spans="1:8" ht="14.25" customHeight="1" x14ac:dyDescent="0.25">
      <c r="A874" s="30" t="s">
        <v>250</v>
      </c>
      <c r="B874" s="31">
        <v>307000</v>
      </c>
      <c r="C874" s="31">
        <v>290000</v>
      </c>
      <c r="D874" s="31">
        <v>357000</v>
      </c>
    </row>
    <row r="875" spans="1:8" s="127" customFormat="1" ht="14.25" customHeight="1" x14ac:dyDescent="0.25">
      <c r="A875" s="121" t="s">
        <v>112</v>
      </c>
      <c r="B875" s="122">
        <v>307000</v>
      </c>
      <c r="C875" s="122">
        <v>290000</v>
      </c>
      <c r="D875" s="122">
        <v>357000</v>
      </c>
      <c r="E875" s="126"/>
      <c r="F875" s="126"/>
      <c r="G875" s="126"/>
      <c r="H875" s="126"/>
    </row>
    <row r="876" spans="1:8" ht="14.25" customHeight="1" x14ac:dyDescent="0.25">
      <c r="A876" s="135" t="s">
        <v>73</v>
      </c>
      <c r="B876" s="33">
        <v>157000</v>
      </c>
      <c r="C876" s="33">
        <v>140000</v>
      </c>
      <c r="D876" s="33">
        <v>177000</v>
      </c>
    </row>
    <row r="877" spans="1:8" s="127" customFormat="1" ht="14.25" customHeight="1" x14ac:dyDescent="0.25">
      <c r="A877" s="136" t="s">
        <v>74</v>
      </c>
      <c r="B877" s="35">
        <v>157000</v>
      </c>
      <c r="C877" s="42"/>
      <c r="D877" s="42"/>
      <c r="E877" s="126"/>
      <c r="F877" s="126"/>
      <c r="G877" s="126"/>
      <c r="H877" s="126"/>
    </row>
    <row r="878" spans="1:8" ht="14.25" customHeight="1" x14ac:dyDescent="0.25">
      <c r="A878" s="135" t="s">
        <v>75</v>
      </c>
      <c r="B878" s="33">
        <v>150000</v>
      </c>
      <c r="C878" s="33">
        <v>150000</v>
      </c>
      <c r="D878" s="33">
        <v>180000</v>
      </c>
    </row>
    <row r="879" spans="1:8" ht="14.25" customHeight="1" x14ac:dyDescent="0.25">
      <c r="A879" s="136" t="s">
        <v>76</v>
      </c>
      <c r="B879" s="35">
        <v>150000</v>
      </c>
      <c r="C879" s="42"/>
      <c r="D879" s="42"/>
    </row>
    <row r="880" spans="1:8" s="127" customFormat="1" ht="14.25" customHeight="1" x14ac:dyDescent="0.25">
      <c r="A880" s="30" t="s">
        <v>251</v>
      </c>
      <c r="B880" s="31">
        <v>20000</v>
      </c>
      <c r="C880" s="31">
        <v>17000</v>
      </c>
      <c r="D880" s="31">
        <v>20000</v>
      </c>
      <c r="E880" s="126"/>
      <c r="F880" s="126"/>
      <c r="G880" s="126"/>
      <c r="H880" s="126"/>
    </row>
    <row r="881" spans="1:8" s="127" customFormat="1" ht="14.25" customHeight="1" x14ac:dyDescent="0.25">
      <c r="A881" s="121" t="s">
        <v>112</v>
      </c>
      <c r="B881" s="122">
        <v>20000</v>
      </c>
      <c r="C881" s="122">
        <v>17000</v>
      </c>
      <c r="D881" s="122">
        <v>20000</v>
      </c>
      <c r="E881" s="126"/>
      <c r="F881" s="126"/>
      <c r="G881" s="126"/>
      <c r="H881" s="126"/>
    </row>
    <row r="882" spans="1:8" s="86" customFormat="1" ht="12" customHeight="1" x14ac:dyDescent="0.25">
      <c r="A882" s="135" t="s">
        <v>75</v>
      </c>
      <c r="B882" s="33">
        <v>20000</v>
      </c>
      <c r="C882" s="33">
        <v>17000</v>
      </c>
      <c r="D882" s="33">
        <v>20000</v>
      </c>
      <c r="E882" s="85"/>
      <c r="F882" s="85"/>
      <c r="G882" s="85"/>
      <c r="H882" s="85"/>
    </row>
    <row r="883" spans="1:8" s="127" customFormat="1" ht="12" customHeight="1" x14ac:dyDescent="0.25">
      <c r="A883" s="136" t="s">
        <v>76</v>
      </c>
      <c r="B883" s="35">
        <v>20000</v>
      </c>
      <c r="C883" s="42"/>
      <c r="D883" s="42"/>
      <c r="E883" s="126"/>
      <c r="F883" s="126"/>
      <c r="G883" s="126"/>
      <c r="H883" s="126"/>
    </row>
    <row r="884" spans="1:8" s="139" customFormat="1" ht="14.25" customHeight="1" x14ac:dyDescent="0.25">
      <c r="A884" s="32" t="s">
        <v>252</v>
      </c>
      <c r="B884" s="33">
        <v>1061550</v>
      </c>
      <c r="C884" s="33">
        <v>1061550</v>
      </c>
      <c r="D884" s="33">
        <v>1061550</v>
      </c>
      <c r="E884" s="138"/>
      <c r="F884" s="138"/>
      <c r="G884" s="138"/>
      <c r="H884" s="138"/>
    </row>
    <row r="885" spans="1:8" s="86" customFormat="1" ht="14.25" customHeight="1" x14ac:dyDescent="0.25">
      <c r="A885" s="30" t="s">
        <v>253</v>
      </c>
      <c r="B885" s="31">
        <v>1061550</v>
      </c>
      <c r="C885" s="31">
        <v>1061550</v>
      </c>
      <c r="D885" s="31">
        <v>1061550</v>
      </c>
      <c r="E885" s="85"/>
      <c r="F885" s="85"/>
      <c r="G885" s="85"/>
      <c r="H885" s="85"/>
    </row>
    <row r="886" spans="1:8" s="127" customFormat="1" ht="14.25" customHeight="1" x14ac:dyDescent="0.25">
      <c r="A886" s="121" t="s">
        <v>194</v>
      </c>
      <c r="B886" s="122">
        <v>1061550</v>
      </c>
      <c r="C886" s="122">
        <v>1061550</v>
      </c>
      <c r="D886" s="122">
        <v>1061550</v>
      </c>
      <c r="E886" s="126"/>
      <c r="F886" s="126"/>
      <c r="G886" s="126"/>
      <c r="H886" s="126"/>
    </row>
    <row r="887" spans="1:8" s="127" customFormat="1" ht="14.25" customHeight="1" x14ac:dyDescent="0.25">
      <c r="A887" s="135" t="s">
        <v>69</v>
      </c>
      <c r="B887" s="33">
        <v>1061550</v>
      </c>
      <c r="C887" s="33">
        <v>1061550</v>
      </c>
      <c r="D887" s="33">
        <v>1061550</v>
      </c>
      <c r="E887" s="126"/>
      <c r="F887" s="126"/>
      <c r="G887" s="126"/>
      <c r="H887" s="126"/>
    </row>
    <row r="888" spans="1:8" ht="14.25" customHeight="1" x14ac:dyDescent="0.25">
      <c r="A888" s="136" t="s">
        <v>70</v>
      </c>
      <c r="B888" s="35">
        <v>1061550</v>
      </c>
      <c r="C888" s="42"/>
      <c r="D888" s="42"/>
    </row>
    <row r="889" spans="1:8" ht="14.25" customHeight="1" x14ac:dyDescent="0.25">
      <c r="A889" s="136"/>
      <c r="B889" s="35"/>
      <c r="C889" s="42"/>
      <c r="D889" s="42"/>
    </row>
    <row r="890" spans="1:8" s="141" customFormat="1" ht="14.25" customHeight="1" x14ac:dyDescent="0.25">
      <c r="A890" s="32" t="s">
        <v>254</v>
      </c>
      <c r="B890" s="33">
        <v>2631274</v>
      </c>
      <c r="C890" s="33">
        <v>2631274</v>
      </c>
      <c r="D890" s="33">
        <v>2631274</v>
      </c>
      <c r="E890" s="140"/>
      <c r="F890" s="140"/>
      <c r="G890" s="140"/>
      <c r="H890" s="140"/>
    </row>
    <row r="891" spans="1:8" ht="14.25" customHeight="1" x14ac:dyDescent="0.25">
      <c r="A891" s="30" t="s">
        <v>255</v>
      </c>
      <c r="B891" s="31">
        <v>2631274</v>
      </c>
      <c r="C891" s="31">
        <v>2631274</v>
      </c>
      <c r="D891" s="31">
        <v>2631274</v>
      </c>
    </row>
    <row r="892" spans="1:8" s="127" customFormat="1" ht="14.25" customHeight="1" x14ac:dyDescent="0.25">
      <c r="A892" s="121" t="s">
        <v>194</v>
      </c>
      <c r="B892" s="122">
        <v>2631274</v>
      </c>
      <c r="C892" s="122">
        <v>2631274</v>
      </c>
      <c r="D892" s="122">
        <v>2631274</v>
      </c>
      <c r="E892" s="126"/>
      <c r="F892" s="126"/>
      <c r="G892" s="126"/>
      <c r="H892" s="126"/>
    </row>
    <row r="893" spans="1:8" ht="14.25" customHeight="1" x14ac:dyDescent="0.25">
      <c r="A893" s="135" t="s">
        <v>69</v>
      </c>
      <c r="B893" s="33">
        <v>2631274</v>
      </c>
      <c r="C893" s="33">
        <v>2631274</v>
      </c>
      <c r="D893" s="33">
        <v>2631274</v>
      </c>
    </row>
    <row r="894" spans="1:8" s="127" customFormat="1" ht="14.25" customHeight="1" x14ac:dyDescent="0.25">
      <c r="A894" s="136" t="s">
        <v>71</v>
      </c>
      <c r="B894" s="35">
        <v>2631274</v>
      </c>
      <c r="C894" s="42"/>
      <c r="D894" s="42"/>
      <c r="E894" s="126"/>
      <c r="F894" s="126"/>
      <c r="G894" s="126"/>
      <c r="H894" s="126"/>
    </row>
    <row r="895" spans="1:8" s="127" customFormat="1" ht="14.25" customHeight="1" x14ac:dyDescent="0.25">
      <c r="A895" s="136"/>
      <c r="B895" s="35"/>
      <c r="C895" s="42"/>
      <c r="D895" s="42"/>
      <c r="E895" s="126"/>
      <c r="F895" s="126"/>
      <c r="G895" s="126"/>
      <c r="H895" s="126"/>
    </row>
    <row r="896" spans="1:8" s="141" customFormat="1" ht="14.25" customHeight="1" x14ac:dyDescent="0.25">
      <c r="A896" s="32" t="s">
        <v>256</v>
      </c>
      <c r="B896" s="33">
        <v>4480766</v>
      </c>
      <c r="C896" s="33">
        <v>4480766</v>
      </c>
      <c r="D896" s="33">
        <v>4480766</v>
      </c>
      <c r="E896" s="140"/>
      <c r="F896" s="140"/>
      <c r="G896" s="140"/>
      <c r="H896" s="140"/>
    </row>
    <row r="897" spans="1:8" ht="14.25" customHeight="1" x14ac:dyDescent="0.25">
      <c r="A897" s="30" t="s">
        <v>257</v>
      </c>
      <c r="B897" s="31">
        <v>4230766</v>
      </c>
      <c r="C897" s="31">
        <v>4230766</v>
      </c>
      <c r="D897" s="31">
        <v>4230766</v>
      </c>
    </row>
    <row r="898" spans="1:8" s="127" customFormat="1" ht="14.25" customHeight="1" x14ac:dyDescent="0.25">
      <c r="A898" s="121" t="s">
        <v>112</v>
      </c>
      <c r="B898" s="122">
        <v>70000</v>
      </c>
      <c r="C898" s="122">
        <v>70000</v>
      </c>
      <c r="D898" s="122">
        <v>70000</v>
      </c>
      <c r="E898" s="126"/>
      <c r="F898" s="126"/>
      <c r="G898" s="126"/>
      <c r="H898" s="126"/>
    </row>
    <row r="899" spans="1:8" ht="14.25" customHeight="1" x14ac:dyDescent="0.25">
      <c r="A899" s="135" t="s">
        <v>52</v>
      </c>
      <c r="B899" s="33">
        <v>70000</v>
      </c>
      <c r="C899" s="33">
        <v>70000</v>
      </c>
      <c r="D899" s="33">
        <v>70000</v>
      </c>
    </row>
    <row r="900" spans="1:8" ht="14.25" customHeight="1" x14ac:dyDescent="0.25">
      <c r="A900" s="136" t="s">
        <v>53</v>
      </c>
      <c r="B900" s="35">
        <v>60000</v>
      </c>
      <c r="C900" s="42"/>
      <c r="D900" s="42"/>
    </row>
    <row r="901" spans="1:8" ht="14.25" customHeight="1" x14ac:dyDescent="0.25">
      <c r="A901" s="136" t="s">
        <v>55</v>
      </c>
      <c r="B901" s="35">
        <v>10000</v>
      </c>
      <c r="C901" s="42"/>
      <c r="D901" s="42"/>
    </row>
    <row r="902" spans="1:8" s="127" customFormat="1" ht="14.25" customHeight="1" x14ac:dyDescent="0.25">
      <c r="A902" s="121" t="s">
        <v>194</v>
      </c>
      <c r="B902" s="122">
        <v>4160766</v>
      </c>
      <c r="C902" s="122">
        <v>4160766</v>
      </c>
      <c r="D902" s="122">
        <v>4160766</v>
      </c>
      <c r="E902" s="126"/>
      <c r="F902" s="126"/>
      <c r="G902" s="126"/>
      <c r="H902" s="126"/>
    </row>
    <row r="903" spans="1:8" ht="14.25" customHeight="1" x14ac:dyDescent="0.25">
      <c r="A903" s="135" t="s">
        <v>52</v>
      </c>
      <c r="B903" s="33">
        <v>4160766</v>
      </c>
      <c r="C903" s="33">
        <v>4160766</v>
      </c>
      <c r="D903" s="33">
        <v>4160766</v>
      </c>
    </row>
    <row r="904" spans="1:8" ht="14.25" customHeight="1" x14ac:dyDescent="0.25">
      <c r="A904" s="136" t="s">
        <v>53</v>
      </c>
      <c r="B904" s="35">
        <v>3600000</v>
      </c>
      <c r="C904" s="42"/>
      <c r="D904" s="42"/>
    </row>
    <row r="905" spans="1:8" ht="14.25" customHeight="1" x14ac:dyDescent="0.25">
      <c r="A905" s="136" t="s">
        <v>55</v>
      </c>
      <c r="B905" s="35">
        <v>560766</v>
      </c>
      <c r="C905" s="42"/>
      <c r="D905" s="42"/>
    </row>
    <row r="906" spans="1:8" ht="14.25" customHeight="1" x14ac:dyDescent="0.25">
      <c r="A906" s="30" t="s">
        <v>258</v>
      </c>
      <c r="B906" s="31">
        <v>250000</v>
      </c>
      <c r="C906" s="31">
        <v>250000</v>
      </c>
      <c r="D906" s="31">
        <v>250000</v>
      </c>
    </row>
    <row r="907" spans="1:8" s="127" customFormat="1" ht="14.25" customHeight="1" x14ac:dyDescent="0.25">
      <c r="A907" s="121" t="s">
        <v>194</v>
      </c>
      <c r="B907" s="122">
        <v>250000</v>
      </c>
      <c r="C907" s="122">
        <v>250000</v>
      </c>
      <c r="D907" s="122">
        <v>250000</v>
      </c>
      <c r="E907" s="126"/>
      <c r="F907" s="126"/>
      <c r="G907" s="126"/>
      <c r="H907" s="126"/>
    </row>
    <row r="908" spans="1:8" ht="14.25" customHeight="1" x14ac:dyDescent="0.25">
      <c r="A908" s="135" t="s">
        <v>56</v>
      </c>
      <c r="B908" s="33">
        <v>100000</v>
      </c>
      <c r="C908" s="33">
        <v>100000</v>
      </c>
      <c r="D908" s="33">
        <v>100000</v>
      </c>
    </row>
    <row r="909" spans="1:8" ht="14.25" customHeight="1" x14ac:dyDescent="0.25">
      <c r="A909" s="136" t="s">
        <v>59</v>
      </c>
      <c r="B909" s="35">
        <v>100000</v>
      </c>
      <c r="C909" s="42"/>
      <c r="D909" s="42"/>
    </row>
    <row r="910" spans="1:8" ht="14.25" customHeight="1" x14ac:dyDescent="0.25">
      <c r="A910" s="135" t="s">
        <v>81</v>
      </c>
      <c r="B910" s="33">
        <v>150000</v>
      </c>
      <c r="C910" s="33">
        <v>150000</v>
      </c>
      <c r="D910" s="33">
        <v>150000</v>
      </c>
    </row>
    <row r="911" spans="1:8" ht="14.25" customHeight="1" x14ac:dyDescent="0.25">
      <c r="A911" s="136" t="s">
        <v>83</v>
      </c>
      <c r="B911" s="35">
        <v>150000</v>
      </c>
      <c r="C911" s="42"/>
      <c r="D911" s="42"/>
    </row>
    <row r="912" spans="1:8" ht="14.25" customHeight="1" x14ac:dyDescent="0.25">
      <c r="A912" s="136"/>
      <c r="B912" s="35"/>
      <c r="C912" s="42"/>
      <c r="D912" s="42"/>
    </row>
    <row r="913" spans="1:8" ht="14.25" customHeight="1" x14ac:dyDescent="0.25">
      <c r="A913" s="136"/>
      <c r="B913" s="35"/>
      <c r="C913" s="42"/>
      <c r="D913" s="42"/>
    </row>
    <row r="914" spans="1:8" ht="14.25" customHeight="1" x14ac:dyDescent="0.25">
      <c r="A914" s="136"/>
      <c r="B914" s="35"/>
      <c r="C914" s="42"/>
      <c r="D914" s="42"/>
    </row>
    <row r="915" spans="1:8" ht="14.25" customHeight="1" x14ac:dyDescent="0.25">
      <c r="A915" s="136"/>
      <c r="B915" s="35"/>
      <c r="C915" s="42"/>
      <c r="D915" s="42"/>
    </row>
    <row r="916" spans="1:8" ht="14.25" customHeight="1" x14ac:dyDescent="0.25">
      <c r="A916" s="136"/>
      <c r="B916" s="35"/>
      <c r="C916" s="42"/>
      <c r="D916" s="42"/>
    </row>
    <row r="917" spans="1:8" ht="14.25" customHeight="1" x14ac:dyDescent="0.25">
      <c r="A917" s="136"/>
      <c r="B917" s="35"/>
      <c r="C917" s="42"/>
      <c r="D917" s="42"/>
    </row>
    <row r="918" spans="1:8" ht="14.25" customHeight="1" x14ac:dyDescent="0.25">
      <c r="A918" s="136"/>
      <c r="B918" s="35"/>
      <c r="C918" s="42"/>
      <c r="D918" s="42"/>
    </row>
    <row r="919" spans="1:8" s="127" customFormat="1" ht="30" customHeight="1" x14ac:dyDescent="0.25">
      <c r="A919" s="76" t="s">
        <v>259</v>
      </c>
      <c r="B919" s="77">
        <v>13882000</v>
      </c>
      <c r="C919" s="77">
        <v>4712179</v>
      </c>
      <c r="D919" s="77">
        <v>4660000</v>
      </c>
      <c r="E919" s="126"/>
      <c r="F919" s="126"/>
      <c r="G919" s="126"/>
      <c r="H919" s="126"/>
    </row>
    <row r="920" spans="1:8" ht="32.25" customHeight="1" x14ac:dyDescent="0.25">
      <c r="A920" s="32" t="s">
        <v>260</v>
      </c>
      <c r="B920" s="33">
        <v>10140000</v>
      </c>
      <c r="C920" s="33">
        <v>1015766</v>
      </c>
      <c r="D920" s="33">
        <v>1040000</v>
      </c>
    </row>
    <row r="921" spans="1:8" s="141" customFormat="1" ht="13.5" customHeight="1" x14ac:dyDescent="0.25">
      <c r="A921" s="32" t="s">
        <v>136</v>
      </c>
      <c r="B921" s="33">
        <v>9440000</v>
      </c>
      <c r="C921" s="33">
        <v>315766</v>
      </c>
      <c r="D921" s="33">
        <v>340000</v>
      </c>
      <c r="E921" s="140"/>
      <c r="F921" s="140"/>
      <c r="G921" s="140"/>
      <c r="H921" s="140"/>
    </row>
    <row r="922" spans="1:8" ht="13.5" customHeight="1" x14ac:dyDescent="0.25">
      <c r="A922" s="30" t="s">
        <v>137</v>
      </c>
      <c r="B922" s="31">
        <v>50000</v>
      </c>
      <c r="C922" s="31">
        <v>50000</v>
      </c>
      <c r="D922" s="31">
        <v>50000</v>
      </c>
    </row>
    <row r="923" spans="1:8" s="127" customFormat="1" ht="13.5" customHeight="1" x14ac:dyDescent="0.25">
      <c r="A923" s="121" t="s">
        <v>112</v>
      </c>
      <c r="B923" s="122">
        <v>50000</v>
      </c>
      <c r="C923" s="122">
        <v>50000</v>
      </c>
      <c r="D923" s="122">
        <v>50000</v>
      </c>
      <c r="E923" s="126"/>
      <c r="F923" s="126"/>
      <c r="G923" s="126"/>
      <c r="H923" s="126"/>
    </row>
    <row r="924" spans="1:8" ht="13.5" customHeight="1" x14ac:dyDescent="0.25">
      <c r="A924" s="135" t="s">
        <v>56</v>
      </c>
      <c r="B924" s="33">
        <v>40000</v>
      </c>
      <c r="C924" s="33">
        <v>40000</v>
      </c>
      <c r="D924" s="33">
        <v>40000</v>
      </c>
    </row>
    <row r="925" spans="1:8" ht="13.5" customHeight="1" x14ac:dyDescent="0.25">
      <c r="A925" s="136" t="s">
        <v>57</v>
      </c>
      <c r="B925" s="35">
        <v>13000</v>
      </c>
      <c r="C925" s="42"/>
      <c r="D925" s="42"/>
    </row>
    <row r="926" spans="1:8" ht="13.5" customHeight="1" x14ac:dyDescent="0.25">
      <c r="A926" s="136" t="s">
        <v>58</v>
      </c>
      <c r="B926" s="35">
        <v>22000</v>
      </c>
      <c r="C926" s="42"/>
      <c r="D926" s="42"/>
    </row>
    <row r="927" spans="1:8" s="127" customFormat="1" ht="13.5" customHeight="1" x14ac:dyDescent="0.25">
      <c r="A927" s="136" t="s">
        <v>61</v>
      </c>
      <c r="B927" s="35">
        <v>5000</v>
      </c>
      <c r="C927" s="42"/>
      <c r="D927" s="42"/>
      <c r="E927" s="126"/>
      <c r="F927" s="126"/>
      <c r="G927" s="126"/>
      <c r="H927" s="126"/>
    </row>
    <row r="928" spans="1:8" ht="13.5" customHeight="1" x14ac:dyDescent="0.25">
      <c r="A928" s="135" t="s">
        <v>73</v>
      </c>
      <c r="B928" s="33">
        <v>10000</v>
      </c>
      <c r="C928" s="33">
        <v>10000</v>
      </c>
      <c r="D928" s="33">
        <v>10000</v>
      </c>
    </row>
    <row r="929" spans="1:8" ht="13.5" customHeight="1" x14ac:dyDescent="0.25">
      <c r="A929" s="136" t="s">
        <v>74</v>
      </c>
      <c r="B929" s="35">
        <v>10000</v>
      </c>
      <c r="C929" s="42"/>
      <c r="D929" s="42"/>
    </row>
    <row r="930" spans="1:8" ht="13.5" customHeight="1" x14ac:dyDescent="0.25">
      <c r="A930" s="30" t="s">
        <v>261</v>
      </c>
      <c r="B930" s="31">
        <v>290000</v>
      </c>
      <c r="C930" s="31">
        <v>265766</v>
      </c>
      <c r="D930" s="31">
        <v>290000</v>
      </c>
    </row>
    <row r="931" spans="1:8" s="127" customFormat="1" ht="13.5" customHeight="1" x14ac:dyDescent="0.25">
      <c r="A931" s="121" t="s">
        <v>112</v>
      </c>
      <c r="B931" s="122">
        <v>290000</v>
      </c>
      <c r="C931" s="122">
        <v>265766</v>
      </c>
      <c r="D931" s="122">
        <v>290000</v>
      </c>
      <c r="E931" s="126"/>
      <c r="F931" s="126"/>
      <c r="G931" s="126"/>
      <c r="H931" s="126"/>
    </row>
    <row r="932" spans="1:8" ht="13.5" customHeight="1" x14ac:dyDescent="0.25">
      <c r="A932" s="135" t="s">
        <v>56</v>
      </c>
      <c r="B932" s="33">
        <v>290000</v>
      </c>
      <c r="C932" s="33">
        <v>265766</v>
      </c>
      <c r="D932" s="33">
        <v>290000</v>
      </c>
    </row>
    <row r="933" spans="1:8" ht="13.5" customHeight="1" x14ac:dyDescent="0.25">
      <c r="A933" s="136" t="s">
        <v>59</v>
      </c>
      <c r="B933" s="35">
        <v>290000</v>
      </c>
      <c r="C933" s="42"/>
      <c r="D933" s="42"/>
    </row>
    <row r="934" spans="1:8" ht="13.5" customHeight="1" x14ac:dyDescent="0.25">
      <c r="A934" s="30" t="s">
        <v>262</v>
      </c>
      <c r="B934" s="31">
        <v>3100000</v>
      </c>
      <c r="C934" s="31">
        <v>0</v>
      </c>
      <c r="D934" s="31">
        <v>0</v>
      </c>
    </row>
    <row r="935" spans="1:8" s="127" customFormat="1" ht="13.5" customHeight="1" x14ac:dyDescent="0.25">
      <c r="A935" s="121" t="s">
        <v>112</v>
      </c>
      <c r="B935" s="122">
        <v>3100000</v>
      </c>
      <c r="C935" s="128"/>
      <c r="D935" s="128"/>
      <c r="E935" s="126"/>
      <c r="F935" s="126"/>
      <c r="G935" s="126"/>
      <c r="H935" s="126"/>
    </row>
    <row r="936" spans="1:8" ht="13.5" customHeight="1" x14ac:dyDescent="0.25">
      <c r="A936" s="135" t="s">
        <v>87</v>
      </c>
      <c r="B936" s="33">
        <v>3100000</v>
      </c>
      <c r="C936" s="143"/>
      <c r="D936" s="143"/>
    </row>
    <row r="937" spans="1:8" ht="13.5" customHeight="1" x14ac:dyDescent="0.25">
      <c r="A937" s="136" t="s">
        <v>88</v>
      </c>
      <c r="B937" s="35">
        <v>3100000</v>
      </c>
      <c r="C937" s="42"/>
      <c r="D937" s="42"/>
    </row>
    <row r="938" spans="1:8" s="127" customFormat="1" ht="13.5" customHeight="1" x14ac:dyDescent="0.25">
      <c r="A938" s="30" t="s">
        <v>358</v>
      </c>
      <c r="B938" s="31">
        <v>6000000</v>
      </c>
      <c r="C938" s="31">
        <v>0</v>
      </c>
      <c r="D938" s="31">
        <v>0</v>
      </c>
      <c r="E938" s="126"/>
      <c r="F938" s="126"/>
      <c r="G938" s="126"/>
      <c r="H938" s="126"/>
    </row>
    <row r="939" spans="1:8" s="127" customFormat="1" ht="13.5" customHeight="1" x14ac:dyDescent="0.25">
      <c r="A939" s="121" t="s">
        <v>135</v>
      </c>
      <c r="B939" s="122">
        <v>6000000</v>
      </c>
      <c r="C939" s="128"/>
      <c r="D939" s="128"/>
      <c r="E939" s="126"/>
      <c r="F939" s="126"/>
      <c r="G939" s="126"/>
      <c r="H939" s="126"/>
    </row>
    <row r="940" spans="1:8" ht="13.5" customHeight="1" x14ac:dyDescent="0.25">
      <c r="A940" s="135" t="s">
        <v>81</v>
      </c>
      <c r="B940" s="33">
        <v>1800000</v>
      </c>
      <c r="C940" s="143"/>
      <c r="D940" s="143"/>
    </row>
    <row r="941" spans="1:8" ht="13.5" customHeight="1" x14ac:dyDescent="0.25">
      <c r="A941" s="136" t="s">
        <v>83</v>
      </c>
      <c r="B941" s="35">
        <v>1800000</v>
      </c>
      <c r="C941" s="42"/>
      <c r="D941" s="42"/>
    </row>
    <row r="942" spans="1:8" s="86" customFormat="1" ht="13.5" customHeight="1" x14ac:dyDescent="0.25">
      <c r="A942" s="135" t="s">
        <v>87</v>
      </c>
      <c r="B942" s="33">
        <v>4200000</v>
      </c>
      <c r="C942" s="143"/>
      <c r="D942" s="143"/>
      <c r="E942" s="85"/>
      <c r="F942" s="85"/>
      <c r="G942" s="85"/>
      <c r="H942" s="85"/>
    </row>
    <row r="943" spans="1:8" s="86" customFormat="1" ht="13.5" customHeight="1" x14ac:dyDescent="0.25">
      <c r="A943" s="136" t="s">
        <v>88</v>
      </c>
      <c r="B943" s="35">
        <v>4200000</v>
      </c>
      <c r="C943" s="42"/>
      <c r="D943" s="42"/>
      <c r="E943" s="85"/>
      <c r="F943" s="85"/>
      <c r="G943" s="85"/>
      <c r="H943" s="85"/>
    </row>
    <row r="944" spans="1:8" s="86" customFormat="1" ht="14.25" customHeight="1" x14ac:dyDescent="0.25">
      <c r="A944" s="136"/>
      <c r="B944" s="35"/>
      <c r="C944" s="42"/>
      <c r="D944" s="42"/>
      <c r="E944" s="85"/>
      <c r="F944" s="85"/>
      <c r="G944" s="85"/>
      <c r="H944" s="85"/>
    </row>
    <row r="945" spans="1:8" s="124" customFormat="1" ht="13.5" customHeight="1" x14ac:dyDescent="0.25">
      <c r="A945" s="32" t="s">
        <v>263</v>
      </c>
      <c r="B945" s="33">
        <v>580000</v>
      </c>
      <c r="C945" s="33">
        <v>580000</v>
      </c>
      <c r="D945" s="33">
        <v>580000</v>
      </c>
      <c r="E945" s="123"/>
      <c r="F945" s="123"/>
      <c r="G945" s="123"/>
      <c r="H945" s="123"/>
    </row>
    <row r="946" spans="1:8" ht="13.5" customHeight="1" x14ac:dyDescent="0.25">
      <c r="A946" s="30" t="s">
        <v>264</v>
      </c>
      <c r="B946" s="31">
        <v>265000</v>
      </c>
      <c r="C946" s="31">
        <v>265000</v>
      </c>
      <c r="D946" s="31">
        <v>265000</v>
      </c>
    </row>
    <row r="947" spans="1:8" s="127" customFormat="1" ht="13.5" customHeight="1" x14ac:dyDescent="0.25">
      <c r="A947" s="121" t="s">
        <v>112</v>
      </c>
      <c r="B947" s="122">
        <v>265000</v>
      </c>
      <c r="C947" s="122">
        <v>265000</v>
      </c>
      <c r="D947" s="122">
        <v>265000</v>
      </c>
      <c r="E947" s="126"/>
      <c r="F947" s="126"/>
      <c r="G947" s="126"/>
      <c r="H947" s="126"/>
    </row>
    <row r="948" spans="1:8" ht="13.5" customHeight="1" x14ac:dyDescent="0.25">
      <c r="A948" s="135" t="s">
        <v>56</v>
      </c>
      <c r="B948" s="33">
        <v>265000</v>
      </c>
      <c r="C948" s="33">
        <v>265000</v>
      </c>
      <c r="D948" s="33">
        <v>265000</v>
      </c>
    </row>
    <row r="949" spans="1:8" s="127" customFormat="1" ht="13.5" customHeight="1" x14ac:dyDescent="0.25">
      <c r="A949" s="136" t="s">
        <v>61</v>
      </c>
      <c r="B949" s="35">
        <v>265000</v>
      </c>
      <c r="C949" s="42"/>
      <c r="D949" s="42"/>
      <c r="E949" s="126"/>
      <c r="F949" s="126"/>
      <c r="G949" s="126"/>
      <c r="H949" s="126"/>
    </row>
    <row r="950" spans="1:8" ht="13.5" customHeight="1" x14ac:dyDescent="0.25">
      <c r="A950" s="30" t="s">
        <v>265</v>
      </c>
      <c r="B950" s="31">
        <v>315000</v>
      </c>
      <c r="C950" s="31">
        <v>315000</v>
      </c>
      <c r="D950" s="31">
        <v>315000</v>
      </c>
    </row>
    <row r="951" spans="1:8" s="127" customFormat="1" ht="13.5" customHeight="1" x14ac:dyDescent="0.25">
      <c r="A951" s="121" t="s">
        <v>112</v>
      </c>
      <c r="B951" s="122">
        <v>315000</v>
      </c>
      <c r="C951" s="122">
        <v>315000</v>
      </c>
      <c r="D951" s="122">
        <v>315000</v>
      </c>
      <c r="E951" s="126"/>
      <c r="F951" s="126"/>
      <c r="G951" s="126"/>
      <c r="H951" s="126"/>
    </row>
    <row r="952" spans="1:8" ht="13.5" customHeight="1" x14ac:dyDescent="0.25">
      <c r="A952" s="135" t="s">
        <v>65</v>
      </c>
      <c r="B952" s="33">
        <v>315000</v>
      </c>
      <c r="C952" s="33">
        <v>315000</v>
      </c>
      <c r="D952" s="33">
        <v>315000</v>
      </c>
    </row>
    <row r="953" spans="1:8" s="127" customFormat="1" ht="13.5" customHeight="1" x14ac:dyDescent="0.25">
      <c r="A953" s="136" t="s">
        <v>66</v>
      </c>
      <c r="B953" s="35">
        <v>315000</v>
      </c>
      <c r="C953" s="42"/>
      <c r="D953" s="42"/>
      <c r="E953" s="126"/>
      <c r="F953" s="126"/>
      <c r="G953" s="126"/>
      <c r="H953" s="126"/>
    </row>
    <row r="954" spans="1:8" s="141" customFormat="1" ht="14.25" customHeight="1" x14ac:dyDescent="0.25">
      <c r="A954" s="32" t="s">
        <v>266</v>
      </c>
      <c r="B954" s="33">
        <v>120000</v>
      </c>
      <c r="C954" s="33">
        <v>120000</v>
      </c>
      <c r="D954" s="33">
        <v>120000</v>
      </c>
      <c r="E954" s="140"/>
      <c r="F954" s="140"/>
      <c r="G954" s="140"/>
      <c r="H954" s="140"/>
    </row>
    <row r="955" spans="1:8" ht="14.25" customHeight="1" x14ac:dyDescent="0.25">
      <c r="A955" s="30" t="s">
        <v>267</v>
      </c>
      <c r="B955" s="31">
        <v>45000</v>
      </c>
      <c r="C955" s="31">
        <v>45000</v>
      </c>
      <c r="D955" s="31">
        <v>45000</v>
      </c>
    </row>
    <row r="956" spans="1:8" s="127" customFormat="1" ht="14.25" customHeight="1" x14ac:dyDescent="0.25">
      <c r="A956" s="121" t="s">
        <v>112</v>
      </c>
      <c r="B956" s="122">
        <v>45000</v>
      </c>
      <c r="C956" s="122">
        <v>45000</v>
      </c>
      <c r="D956" s="122">
        <v>45000</v>
      </c>
      <c r="E956" s="126"/>
      <c r="F956" s="126"/>
      <c r="G956" s="126"/>
      <c r="H956" s="126"/>
    </row>
    <row r="957" spans="1:8" ht="14.25" customHeight="1" x14ac:dyDescent="0.25">
      <c r="A957" s="135" t="s">
        <v>75</v>
      </c>
      <c r="B957" s="33">
        <v>45000</v>
      </c>
      <c r="C957" s="33">
        <v>45000</v>
      </c>
      <c r="D957" s="33">
        <v>45000</v>
      </c>
    </row>
    <row r="958" spans="1:8" ht="14.25" customHeight="1" x14ac:dyDescent="0.25">
      <c r="A958" s="136" t="s">
        <v>76</v>
      </c>
      <c r="B958" s="35">
        <v>45000</v>
      </c>
      <c r="C958" s="42"/>
      <c r="D958" s="42"/>
    </row>
    <row r="959" spans="1:8" s="127" customFormat="1" ht="14.25" customHeight="1" x14ac:dyDescent="0.25">
      <c r="A959" s="30" t="s">
        <v>268</v>
      </c>
      <c r="B959" s="31">
        <v>40000</v>
      </c>
      <c r="C959" s="31">
        <v>40000</v>
      </c>
      <c r="D959" s="31">
        <v>40000</v>
      </c>
      <c r="E959" s="126"/>
      <c r="F959" s="126"/>
      <c r="G959" s="126"/>
      <c r="H959" s="126"/>
    </row>
    <row r="960" spans="1:8" s="127" customFormat="1" ht="14.25" customHeight="1" x14ac:dyDescent="0.25">
      <c r="A960" s="121" t="s">
        <v>148</v>
      </c>
      <c r="B960" s="122">
        <v>40000</v>
      </c>
      <c r="C960" s="122">
        <v>40000</v>
      </c>
      <c r="D960" s="122">
        <v>40000</v>
      </c>
      <c r="E960" s="126"/>
      <c r="F960" s="126"/>
      <c r="G960" s="126"/>
      <c r="H960" s="126"/>
    </row>
    <row r="961" spans="1:8" ht="14.25" customHeight="1" x14ac:dyDescent="0.25">
      <c r="A961" s="135" t="s">
        <v>56</v>
      </c>
      <c r="B961" s="33">
        <v>40000</v>
      </c>
      <c r="C961" s="33">
        <v>40000</v>
      </c>
      <c r="D961" s="33">
        <v>40000</v>
      </c>
    </row>
    <row r="962" spans="1:8" ht="14.25" customHeight="1" x14ac:dyDescent="0.25">
      <c r="A962" s="136" t="s">
        <v>61</v>
      </c>
      <c r="B962" s="35">
        <v>40000</v>
      </c>
      <c r="C962" s="42"/>
      <c r="D962" s="42"/>
    </row>
    <row r="963" spans="1:8" ht="14.25" customHeight="1" x14ac:dyDescent="0.25">
      <c r="A963" s="30" t="s">
        <v>269</v>
      </c>
      <c r="B963" s="31">
        <v>35000</v>
      </c>
      <c r="C963" s="31">
        <v>35000</v>
      </c>
      <c r="D963" s="31">
        <v>35000</v>
      </c>
    </row>
    <row r="964" spans="1:8" s="127" customFormat="1" ht="14.25" customHeight="1" x14ac:dyDescent="0.25">
      <c r="A964" s="121" t="s">
        <v>112</v>
      </c>
      <c r="B964" s="122">
        <v>35000</v>
      </c>
      <c r="C964" s="122">
        <v>35000</v>
      </c>
      <c r="D964" s="122">
        <v>35000</v>
      </c>
      <c r="E964" s="126"/>
      <c r="F964" s="126"/>
      <c r="G964" s="126"/>
      <c r="H964" s="126"/>
    </row>
    <row r="965" spans="1:8" s="86" customFormat="1" ht="14.25" customHeight="1" x14ac:dyDescent="0.25">
      <c r="A965" s="135" t="s">
        <v>75</v>
      </c>
      <c r="B965" s="33">
        <v>35000</v>
      </c>
      <c r="C965" s="33">
        <v>35000</v>
      </c>
      <c r="D965" s="33">
        <v>35000</v>
      </c>
      <c r="E965" s="85"/>
      <c r="F965" s="85"/>
      <c r="G965" s="85"/>
      <c r="H965" s="85"/>
    </row>
    <row r="966" spans="1:8" s="86" customFormat="1" ht="14.25" customHeight="1" x14ac:dyDescent="0.25">
      <c r="A966" s="136" t="s">
        <v>76</v>
      </c>
      <c r="B966" s="35">
        <v>35000</v>
      </c>
      <c r="C966" s="42"/>
      <c r="D966" s="42"/>
      <c r="E966" s="85"/>
      <c r="F966" s="85"/>
      <c r="G966" s="85"/>
      <c r="H966" s="85"/>
    </row>
    <row r="967" spans="1:8" s="86" customFormat="1" ht="14.25" customHeight="1" x14ac:dyDescent="0.25">
      <c r="A967" s="136"/>
      <c r="B967" s="35"/>
      <c r="C967" s="42"/>
      <c r="D967" s="42"/>
      <c r="E967" s="85"/>
      <c r="F967" s="85"/>
      <c r="G967" s="85"/>
      <c r="H967" s="85"/>
    </row>
    <row r="968" spans="1:8" s="86" customFormat="1" ht="14.25" customHeight="1" x14ac:dyDescent="0.25">
      <c r="A968" s="32" t="s">
        <v>270</v>
      </c>
      <c r="B968" s="33">
        <v>2324000</v>
      </c>
      <c r="C968" s="33">
        <v>2259000</v>
      </c>
      <c r="D968" s="33">
        <v>2270000</v>
      </c>
      <c r="E968" s="85"/>
      <c r="F968" s="85"/>
      <c r="G968" s="85"/>
      <c r="H968" s="85"/>
    </row>
    <row r="969" spans="1:8" s="141" customFormat="1" ht="14.25" customHeight="1" x14ac:dyDescent="0.25">
      <c r="A969" s="32" t="s">
        <v>272</v>
      </c>
      <c r="B969" s="33">
        <v>2324000</v>
      </c>
      <c r="C969" s="33">
        <v>2259000</v>
      </c>
      <c r="D969" s="33">
        <v>2270000</v>
      </c>
      <c r="E969" s="140"/>
      <c r="F969" s="140"/>
      <c r="G969" s="140"/>
      <c r="H969" s="140"/>
    </row>
    <row r="970" spans="1:8" ht="14.25" customHeight="1" x14ac:dyDescent="0.25">
      <c r="A970" s="30" t="s">
        <v>273</v>
      </c>
      <c r="B970" s="31">
        <v>2324000</v>
      </c>
      <c r="C970" s="31">
        <v>2259000</v>
      </c>
      <c r="D970" s="31">
        <v>2270000</v>
      </c>
    </row>
    <row r="971" spans="1:8" s="127" customFormat="1" ht="13.5" customHeight="1" x14ac:dyDescent="0.25">
      <c r="A971" s="121" t="s">
        <v>112</v>
      </c>
      <c r="B971" s="122">
        <v>2244000</v>
      </c>
      <c r="C971" s="122">
        <v>2199000</v>
      </c>
      <c r="D971" s="122">
        <v>2210000</v>
      </c>
      <c r="E971" s="126"/>
      <c r="F971" s="126"/>
      <c r="G971" s="126"/>
      <c r="H971" s="126"/>
    </row>
    <row r="972" spans="1:8" ht="13.5" customHeight="1" x14ac:dyDescent="0.25">
      <c r="A972" s="135" t="s">
        <v>52</v>
      </c>
      <c r="B972" s="33">
        <v>1552000</v>
      </c>
      <c r="C972" s="33">
        <v>1587000</v>
      </c>
      <c r="D972" s="33">
        <v>1601000</v>
      </c>
    </row>
    <row r="973" spans="1:8" ht="13.5" customHeight="1" x14ac:dyDescent="0.25">
      <c r="A973" s="136" t="s">
        <v>53</v>
      </c>
      <c r="B973" s="35">
        <v>1180000</v>
      </c>
      <c r="C973" s="42"/>
      <c r="D973" s="42"/>
    </row>
    <row r="974" spans="1:8" ht="13.5" customHeight="1" x14ac:dyDescent="0.25">
      <c r="A974" s="136" t="s">
        <v>54</v>
      </c>
      <c r="B974" s="35">
        <v>155000</v>
      </c>
      <c r="C974" s="42"/>
      <c r="D974" s="42"/>
    </row>
    <row r="975" spans="1:8" ht="13.5" customHeight="1" x14ac:dyDescent="0.25">
      <c r="A975" s="136" t="s">
        <v>55</v>
      </c>
      <c r="B975" s="35">
        <v>217000</v>
      </c>
      <c r="C975" s="42"/>
      <c r="D975" s="42"/>
    </row>
    <row r="976" spans="1:8" ht="13.5" customHeight="1" x14ac:dyDescent="0.25">
      <c r="A976" s="135" t="s">
        <v>56</v>
      </c>
      <c r="B976" s="33">
        <v>600000</v>
      </c>
      <c r="C976" s="33">
        <v>557000</v>
      </c>
      <c r="D976" s="33">
        <v>559000</v>
      </c>
    </row>
    <row r="977" spans="1:8" s="127" customFormat="1" ht="13.5" customHeight="1" x14ac:dyDescent="0.25">
      <c r="A977" s="136" t="s">
        <v>57</v>
      </c>
      <c r="B977" s="35">
        <v>135000</v>
      </c>
      <c r="C977" s="42"/>
      <c r="D977" s="42"/>
      <c r="E977" s="126"/>
      <c r="F977" s="126"/>
      <c r="G977" s="126"/>
      <c r="H977" s="126"/>
    </row>
    <row r="978" spans="1:8" ht="13.5" customHeight="1" x14ac:dyDescent="0.25">
      <c r="A978" s="136" t="s">
        <v>58</v>
      </c>
      <c r="B978" s="35">
        <v>101000</v>
      </c>
      <c r="C978" s="42"/>
      <c r="D978" s="42"/>
    </row>
    <row r="979" spans="1:8" ht="13.5" customHeight="1" x14ac:dyDescent="0.25">
      <c r="A979" s="136" t="s">
        <v>59</v>
      </c>
      <c r="B979" s="35">
        <v>317000</v>
      </c>
      <c r="C979" s="42"/>
      <c r="D979" s="42"/>
    </row>
    <row r="980" spans="1:8" ht="13.5" customHeight="1" x14ac:dyDescent="0.25">
      <c r="A980" s="136" t="s">
        <v>61</v>
      </c>
      <c r="B980" s="35">
        <v>47000</v>
      </c>
      <c r="C980" s="42"/>
      <c r="D980" s="42"/>
    </row>
    <row r="981" spans="1:8" s="127" customFormat="1" ht="13.5" customHeight="1" x14ac:dyDescent="0.25">
      <c r="A981" s="135" t="s">
        <v>62</v>
      </c>
      <c r="B981" s="33">
        <v>5000</v>
      </c>
      <c r="C981" s="33">
        <v>5000</v>
      </c>
      <c r="D981" s="33">
        <v>5000</v>
      </c>
      <c r="E981" s="126"/>
      <c r="F981" s="126"/>
      <c r="G981" s="126"/>
      <c r="H981" s="126"/>
    </row>
    <row r="982" spans="1:8" ht="13.5" customHeight="1" x14ac:dyDescent="0.25">
      <c r="A982" s="136" t="s">
        <v>64</v>
      </c>
      <c r="B982" s="35">
        <v>5000</v>
      </c>
      <c r="C982" s="42"/>
      <c r="D982" s="42"/>
    </row>
    <row r="983" spans="1:8" ht="13.5" customHeight="1" x14ac:dyDescent="0.25">
      <c r="A983" s="135" t="s">
        <v>79</v>
      </c>
      <c r="B983" s="33">
        <v>20000</v>
      </c>
      <c r="C983" s="33">
        <v>20000</v>
      </c>
      <c r="D983" s="33">
        <v>20000</v>
      </c>
    </row>
    <row r="984" spans="1:8" ht="13.5" customHeight="1" x14ac:dyDescent="0.25">
      <c r="A984" s="136" t="s">
        <v>80</v>
      </c>
      <c r="B984" s="35">
        <v>20000</v>
      </c>
      <c r="C984" s="42"/>
      <c r="D984" s="42"/>
    </row>
    <row r="985" spans="1:8" ht="13.5" customHeight="1" x14ac:dyDescent="0.25">
      <c r="A985" s="135" t="s">
        <v>81</v>
      </c>
      <c r="B985" s="33">
        <v>67000</v>
      </c>
      <c r="C985" s="33">
        <v>30000</v>
      </c>
      <c r="D985" s="33">
        <v>25000</v>
      </c>
    </row>
    <row r="986" spans="1:8" s="127" customFormat="1" ht="13.5" customHeight="1" x14ac:dyDescent="0.25">
      <c r="A986" s="136" t="s">
        <v>83</v>
      </c>
      <c r="B986" s="35">
        <v>67000</v>
      </c>
      <c r="C986" s="42"/>
      <c r="D986" s="42"/>
      <c r="E986" s="126"/>
      <c r="F986" s="126"/>
      <c r="G986" s="126"/>
      <c r="H986" s="126"/>
    </row>
    <row r="987" spans="1:8" s="127" customFormat="1" ht="13.5" customHeight="1" x14ac:dyDescent="0.25">
      <c r="A987" s="121" t="s">
        <v>271</v>
      </c>
      <c r="B987" s="122">
        <v>80000</v>
      </c>
      <c r="C987" s="122">
        <v>60000</v>
      </c>
      <c r="D987" s="122">
        <v>60000</v>
      </c>
      <c r="E987" s="126"/>
      <c r="F987" s="126"/>
      <c r="G987" s="126"/>
      <c r="H987" s="126"/>
    </row>
    <row r="988" spans="1:8" ht="13.5" customHeight="1" x14ac:dyDescent="0.25">
      <c r="A988" s="135" t="s">
        <v>52</v>
      </c>
      <c r="B988" s="33">
        <v>80000</v>
      </c>
      <c r="C988" s="33">
        <v>60000</v>
      </c>
      <c r="D988" s="33">
        <v>60000</v>
      </c>
    </row>
    <row r="989" spans="1:8" ht="13.5" customHeight="1" x14ac:dyDescent="0.25">
      <c r="A989" s="136" t="s">
        <v>53</v>
      </c>
      <c r="B989" s="35">
        <v>80000</v>
      </c>
      <c r="C989" s="42"/>
      <c r="D989" s="42"/>
    </row>
    <row r="990" spans="1:8" ht="14.25" customHeight="1" x14ac:dyDescent="0.25">
      <c r="A990" s="32" t="s">
        <v>274</v>
      </c>
      <c r="B990" s="33">
        <v>1418000</v>
      </c>
      <c r="C990" s="33">
        <v>1437413</v>
      </c>
      <c r="D990" s="33">
        <v>1350000</v>
      </c>
    </row>
    <row r="991" spans="1:8" s="141" customFormat="1" ht="14.25" customHeight="1" x14ac:dyDescent="0.25">
      <c r="A991" s="32" t="s">
        <v>266</v>
      </c>
      <c r="B991" s="33">
        <v>940167</v>
      </c>
      <c r="C991" s="33">
        <v>1011400</v>
      </c>
      <c r="D991" s="33">
        <v>1337467</v>
      </c>
      <c r="E991" s="140"/>
      <c r="F991" s="140"/>
      <c r="G991" s="140"/>
      <c r="H991" s="140"/>
    </row>
    <row r="992" spans="1:8" ht="14.25" customHeight="1" x14ac:dyDescent="0.25">
      <c r="A992" s="30" t="s">
        <v>275</v>
      </c>
      <c r="B992" s="31">
        <v>556000</v>
      </c>
      <c r="C992" s="31">
        <v>605250</v>
      </c>
      <c r="D992" s="31">
        <v>897000</v>
      </c>
    </row>
    <row r="993" spans="1:8" s="127" customFormat="1" ht="14.25" customHeight="1" x14ac:dyDescent="0.25">
      <c r="A993" s="121" t="s">
        <v>112</v>
      </c>
      <c r="B993" s="122">
        <v>556000</v>
      </c>
      <c r="C993" s="122">
        <v>605250</v>
      </c>
      <c r="D993" s="122">
        <v>897000</v>
      </c>
      <c r="E993" s="126"/>
      <c r="F993" s="126"/>
      <c r="G993" s="126"/>
      <c r="H993" s="126"/>
    </row>
    <row r="994" spans="1:8" ht="14.25" customHeight="1" x14ac:dyDescent="0.25">
      <c r="A994" s="135" t="s">
        <v>52</v>
      </c>
      <c r="B994" s="33">
        <v>556000</v>
      </c>
      <c r="C994" s="33">
        <v>605250</v>
      </c>
      <c r="D994" s="33">
        <v>897000</v>
      </c>
    </row>
    <row r="995" spans="1:8" ht="14.25" customHeight="1" x14ac:dyDescent="0.25">
      <c r="A995" s="136" t="s">
        <v>53</v>
      </c>
      <c r="B995" s="35">
        <v>452000</v>
      </c>
      <c r="C995" s="42"/>
      <c r="D995" s="42"/>
    </row>
    <row r="996" spans="1:8" ht="14.25" customHeight="1" x14ac:dyDescent="0.25">
      <c r="A996" s="136" t="s">
        <v>54</v>
      </c>
      <c r="B996" s="35">
        <v>29000</v>
      </c>
      <c r="C996" s="42"/>
      <c r="D996" s="42"/>
    </row>
    <row r="997" spans="1:8" ht="14.25" customHeight="1" x14ac:dyDescent="0.25">
      <c r="A997" s="136" t="s">
        <v>55</v>
      </c>
      <c r="B997" s="35">
        <v>75000</v>
      </c>
      <c r="C997" s="42"/>
      <c r="D997" s="42"/>
    </row>
    <row r="998" spans="1:8" ht="14.25" customHeight="1" x14ac:dyDescent="0.25">
      <c r="A998" s="30" t="s">
        <v>276</v>
      </c>
      <c r="B998" s="31">
        <v>384167</v>
      </c>
      <c r="C998" s="31">
        <v>406150</v>
      </c>
      <c r="D998" s="31">
        <v>440467</v>
      </c>
    </row>
    <row r="999" spans="1:8" s="127" customFormat="1" ht="14.25" customHeight="1" x14ac:dyDescent="0.25">
      <c r="A999" s="121" t="s">
        <v>112</v>
      </c>
      <c r="B999" s="122">
        <v>384167</v>
      </c>
      <c r="C999" s="122">
        <v>406150</v>
      </c>
      <c r="D999" s="122">
        <v>440467</v>
      </c>
      <c r="E999" s="126"/>
      <c r="F999" s="126"/>
      <c r="G999" s="126"/>
      <c r="H999" s="126"/>
    </row>
    <row r="1000" spans="1:8" ht="14.25" customHeight="1" x14ac:dyDescent="0.25">
      <c r="A1000" s="135" t="s">
        <v>56</v>
      </c>
      <c r="B1000" s="33">
        <v>357417</v>
      </c>
      <c r="C1000" s="33">
        <v>374050</v>
      </c>
      <c r="D1000" s="33">
        <v>408367</v>
      </c>
    </row>
    <row r="1001" spans="1:8" ht="14.25" customHeight="1" x14ac:dyDescent="0.25">
      <c r="A1001" s="136" t="s">
        <v>57</v>
      </c>
      <c r="B1001" s="35">
        <v>47000</v>
      </c>
      <c r="C1001" s="42"/>
      <c r="D1001" s="42"/>
    </row>
    <row r="1002" spans="1:8" s="127" customFormat="1" ht="14.25" customHeight="1" x14ac:dyDescent="0.25">
      <c r="A1002" s="136" t="s">
        <v>58</v>
      </c>
      <c r="B1002" s="35">
        <v>31692</v>
      </c>
      <c r="C1002" s="42"/>
      <c r="D1002" s="42"/>
      <c r="E1002" s="126"/>
      <c r="F1002" s="126"/>
      <c r="G1002" s="126"/>
      <c r="H1002" s="126"/>
    </row>
    <row r="1003" spans="1:8" ht="14.25" customHeight="1" x14ac:dyDescent="0.25">
      <c r="A1003" s="136" t="s">
        <v>59</v>
      </c>
      <c r="B1003" s="35">
        <v>248725</v>
      </c>
      <c r="C1003" s="42"/>
      <c r="D1003" s="42"/>
    </row>
    <row r="1004" spans="1:8" ht="14.25" customHeight="1" x14ac:dyDescent="0.25">
      <c r="A1004" s="136" t="s">
        <v>61</v>
      </c>
      <c r="B1004" s="35">
        <v>30000</v>
      </c>
      <c r="C1004" s="42"/>
      <c r="D1004" s="42"/>
    </row>
    <row r="1005" spans="1:8" ht="14.25" customHeight="1" x14ac:dyDescent="0.25">
      <c r="A1005" s="135" t="s">
        <v>62</v>
      </c>
      <c r="B1005" s="33">
        <v>10000</v>
      </c>
      <c r="C1005" s="33">
        <v>10000</v>
      </c>
      <c r="D1005" s="33">
        <v>10000</v>
      </c>
    </row>
    <row r="1006" spans="1:8" ht="14.25" customHeight="1" x14ac:dyDescent="0.25">
      <c r="A1006" s="136" t="s">
        <v>64</v>
      </c>
      <c r="B1006" s="35">
        <v>10000</v>
      </c>
      <c r="C1006" s="42"/>
      <c r="D1006" s="42"/>
    </row>
    <row r="1007" spans="1:8" s="86" customFormat="1" ht="14.25" customHeight="1" x14ac:dyDescent="0.25">
      <c r="A1007" s="135" t="s">
        <v>69</v>
      </c>
      <c r="B1007" s="33">
        <v>1050</v>
      </c>
      <c r="C1007" s="33">
        <v>1050</v>
      </c>
      <c r="D1007" s="33">
        <v>1050</v>
      </c>
      <c r="E1007" s="85"/>
      <c r="F1007" s="85"/>
      <c r="G1007" s="85"/>
      <c r="H1007" s="85"/>
    </row>
    <row r="1008" spans="1:8" s="86" customFormat="1" ht="14.25" customHeight="1" x14ac:dyDescent="0.25">
      <c r="A1008" s="136" t="s">
        <v>71</v>
      </c>
      <c r="B1008" s="35">
        <v>1050</v>
      </c>
      <c r="C1008" s="42"/>
      <c r="D1008" s="42"/>
      <c r="E1008" s="85"/>
      <c r="F1008" s="85"/>
      <c r="G1008" s="85"/>
      <c r="H1008" s="85"/>
    </row>
    <row r="1009" spans="1:8" s="86" customFormat="1" ht="14.25" customHeight="1" x14ac:dyDescent="0.25">
      <c r="A1009" s="135" t="s">
        <v>75</v>
      </c>
      <c r="B1009" s="33">
        <v>700</v>
      </c>
      <c r="C1009" s="33">
        <v>1050</v>
      </c>
      <c r="D1009" s="33">
        <v>1050</v>
      </c>
      <c r="E1009" s="85"/>
      <c r="F1009" s="85"/>
      <c r="G1009" s="85"/>
      <c r="H1009" s="85"/>
    </row>
    <row r="1010" spans="1:8" s="127" customFormat="1" ht="14.25" customHeight="1" x14ac:dyDescent="0.25">
      <c r="A1010" s="136" t="s">
        <v>76</v>
      </c>
      <c r="B1010" s="35">
        <v>700</v>
      </c>
      <c r="C1010" s="42"/>
      <c r="D1010" s="42"/>
      <c r="E1010" s="126"/>
      <c r="F1010" s="126"/>
      <c r="G1010" s="126"/>
      <c r="H1010" s="126"/>
    </row>
    <row r="1011" spans="1:8" ht="14.25" customHeight="1" x14ac:dyDescent="0.25">
      <c r="A1011" s="135" t="s">
        <v>81</v>
      </c>
      <c r="B1011" s="33">
        <v>15000</v>
      </c>
      <c r="C1011" s="33">
        <v>20000</v>
      </c>
      <c r="D1011" s="33">
        <v>20000</v>
      </c>
    </row>
    <row r="1012" spans="1:8" ht="14.25" customHeight="1" x14ac:dyDescent="0.25">
      <c r="A1012" s="136" t="s">
        <v>83</v>
      </c>
      <c r="B1012" s="35">
        <v>15000</v>
      </c>
      <c r="C1012" s="42"/>
      <c r="D1012" s="42"/>
    </row>
    <row r="1013" spans="1:8" ht="14.25" customHeight="1" x14ac:dyDescent="0.25">
      <c r="A1013" s="136"/>
      <c r="B1013" s="35"/>
      <c r="C1013" s="42"/>
      <c r="D1013" s="42"/>
    </row>
    <row r="1014" spans="1:8" s="141" customFormat="1" ht="14.25" customHeight="1" x14ac:dyDescent="0.25">
      <c r="A1014" s="32" t="s">
        <v>163</v>
      </c>
      <c r="B1014" s="33">
        <v>477833</v>
      </c>
      <c r="C1014" s="33">
        <v>426013</v>
      </c>
      <c r="D1014" s="33">
        <v>12533</v>
      </c>
      <c r="E1014" s="140"/>
      <c r="F1014" s="140"/>
      <c r="G1014" s="140"/>
      <c r="H1014" s="140"/>
    </row>
    <row r="1015" spans="1:8" s="127" customFormat="1" ht="14.25" customHeight="1" x14ac:dyDescent="0.25">
      <c r="A1015" s="30" t="s">
        <v>277</v>
      </c>
      <c r="B1015" s="31">
        <v>12533</v>
      </c>
      <c r="C1015" s="31">
        <v>12533</v>
      </c>
      <c r="D1015" s="31">
        <v>12533</v>
      </c>
      <c r="E1015" s="126"/>
      <c r="F1015" s="126"/>
      <c r="G1015" s="126"/>
      <c r="H1015" s="126"/>
    </row>
    <row r="1016" spans="1:8" s="127" customFormat="1" ht="14.25" customHeight="1" x14ac:dyDescent="0.25">
      <c r="A1016" s="121" t="s">
        <v>112</v>
      </c>
      <c r="B1016" s="122">
        <v>12533</v>
      </c>
      <c r="C1016" s="122">
        <v>12533</v>
      </c>
      <c r="D1016" s="122">
        <v>12533</v>
      </c>
      <c r="E1016" s="126"/>
      <c r="F1016" s="126"/>
      <c r="G1016" s="126"/>
      <c r="H1016" s="126"/>
    </row>
    <row r="1017" spans="1:8" ht="14.25" customHeight="1" x14ac:dyDescent="0.25">
      <c r="A1017" s="135" t="s">
        <v>56</v>
      </c>
      <c r="B1017" s="33">
        <v>12533</v>
      </c>
      <c r="C1017" s="33">
        <v>12533</v>
      </c>
      <c r="D1017" s="33">
        <v>12533</v>
      </c>
    </row>
    <row r="1018" spans="1:8" ht="14.25" customHeight="1" x14ac:dyDescent="0.25">
      <c r="A1018" s="136" t="s">
        <v>61</v>
      </c>
      <c r="B1018" s="35">
        <v>12533</v>
      </c>
      <c r="C1018" s="42"/>
      <c r="D1018" s="42"/>
    </row>
    <row r="1019" spans="1:8" s="127" customFormat="1" ht="14.25" customHeight="1" x14ac:dyDescent="0.25">
      <c r="A1019" s="30" t="s">
        <v>359</v>
      </c>
      <c r="B1019" s="31">
        <v>235000</v>
      </c>
      <c r="C1019" s="31">
        <v>183180</v>
      </c>
      <c r="D1019" s="31">
        <v>0</v>
      </c>
      <c r="E1019" s="126"/>
      <c r="F1019" s="126"/>
      <c r="G1019" s="126"/>
      <c r="H1019" s="126"/>
    </row>
    <row r="1020" spans="1:8" s="127" customFormat="1" ht="14.25" customHeight="1" x14ac:dyDescent="0.25">
      <c r="A1020" s="121" t="s">
        <v>112</v>
      </c>
      <c r="B1020" s="122">
        <v>235000</v>
      </c>
      <c r="C1020" s="122">
        <v>183180</v>
      </c>
      <c r="D1020" s="128"/>
      <c r="E1020" s="126"/>
      <c r="F1020" s="126"/>
      <c r="G1020" s="126"/>
      <c r="H1020" s="126"/>
    </row>
    <row r="1021" spans="1:8" ht="14.25" customHeight="1" x14ac:dyDescent="0.25">
      <c r="A1021" s="135" t="s">
        <v>52</v>
      </c>
      <c r="B1021" s="33">
        <v>131000</v>
      </c>
      <c r="C1021" s="33">
        <v>85150</v>
      </c>
      <c r="D1021" s="143"/>
    </row>
    <row r="1022" spans="1:8" ht="14.25" customHeight="1" x14ac:dyDescent="0.25">
      <c r="A1022" s="136" t="s">
        <v>53</v>
      </c>
      <c r="B1022" s="35">
        <v>108000</v>
      </c>
      <c r="C1022" s="42"/>
      <c r="D1022" s="42"/>
    </row>
    <row r="1023" spans="1:8" ht="14.25" customHeight="1" x14ac:dyDescent="0.25">
      <c r="A1023" s="136" t="s">
        <v>54</v>
      </c>
      <c r="B1023" s="35">
        <v>5000</v>
      </c>
      <c r="C1023" s="42"/>
      <c r="D1023" s="42"/>
    </row>
    <row r="1024" spans="1:8" ht="14.25" customHeight="1" x14ac:dyDescent="0.25">
      <c r="A1024" s="136" t="s">
        <v>55</v>
      </c>
      <c r="B1024" s="35">
        <v>18000</v>
      </c>
      <c r="C1024" s="42"/>
      <c r="D1024" s="42"/>
    </row>
    <row r="1025" spans="1:8" ht="14.25" customHeight="1" x14ac:dyDescent="0.25">
      <c r="A1025" s="135" t="s">
        <v>56</v>
      </c>
      <c r="B1025" s="33">
        <v>104000</v>
      </c>
      <c r="C1025" s="33">
        <v>98030</v>
      </c>
      <c r="D1025" s="143"/>
    </row>
    <row r="1026" spans="1:8" ht="14.25" customHeight="1" x14ac:dyDescent="0.25">
      <c r="A1026" s="136" t="s">
        <v>57</v>
      </c>
      <c r="B1026" s="35">
        <v>8500</v>
      </c>
      <c r="C1026" s="42"/>
      <c r="D1026" s="42"/>
    </row>
    <row r="1027" spans="1:8" s="127" customFormat="1" ht="14.25" customHeight="1" x14ac:dyDescent="0.25">
      <c r="A1027" s="136" t="s">
        <v>58</v>
      </c>
      <c r="B1027" s="35">
        <v>18900</v>
      </c>
      <c r="C1027" s="42"/>
      <c r="D1027" s="42"/>
      <c r="E1027" s="126"/>
      <c r="F1027" s="126"/>
      <c r="G1027" s="126"/>
      <c r="H1027" s="126"/>
    </row>
    <row r="1028" spans="1:8" ht="14.25" customHeight="1" x14ac:dyDescent="0.25">
      <c r="A1028" s="136" t="s">
        <v>59</v>
      </c>
      <c r="B1028" s="35">
        <v>76600</v>
      </c>
      <c r="C1028" s="42"/>
      <c r="D1028" s="42"/>
    </row>
    <row r="1029" spans="1:8" ht="14.25" customHeight="1" x14ac:dyDescent="0.25">
      <c r="A1029" s="30" t="s">
        <v>360</v>
      </c>
      <c r="B1029" s="31">
        <v>230300</v>
      </c>
      <c r="C1029" s="31">
        <v>230300</v>
      </c>
      <c r="D1029" s="31">
        <v>0</v>
      </c>
    </row>
    <row r="1030" spans="1:8" s="127" customFormat="1" ht="14.25" customHeight="1" x14ac:dyDescent="0.25">
      <c r="A1030" s="121" t="s">
        <v>112</v>
      </c>
      <c r="B1030" s="122">
        <v>230300</v>
      </c>
      <c r="C1030" s="122">
        <v>230300</v>
      </c>
      <c r="D1030" s="128"/>
      <c r="E1030" s="126"/>
      <c r="F1030" s="126"/>
      <c r="G1030" s="126"/>
      <c r="H1030" s="126"/>
    </row>
    <row r="1031" spans="1:8" s="127" customFormat="1" ht="14.25" customHeight="1" x14ac:dyDescent="0.25">
      <c r="A1031" s="135" t="s">
        <v>52</v>
      </c>
      <c r="B1031" s="33">
        <v>184500</v>
      </c>
      <c r="C1031" s="33">
        <v>184500</v>
      </c>
      <c r="D1031" s="143"/>
      <c r="E1031" s="126"/>
      <c r="F1031" s="126"/>
      <c r="G1031" s="126"/>
      <c r="H1031" s="126"/>
    </row>
    <row r="1032" spans="1:8" ht="14.25" customHeight="1" x14ac:dyDescent="0.25">
      <c r="A1032" s="136" t="s">
        <v>53</v>
      </c>
      <c r="B1032" s="35">
        <v>150000</v>
      </c>
      <c r="C1032" s="42"/>
      <c r="D1032" s="42"/>
    </row>
    <row r="1033" spans="1:8" ht="14.25" customHeight="1" x14ac:dyDescent="0.25">
      <c r="A1033" s="136" t="s">
        <v>54</v>
      </c>
      <c r="B1033" s="35">
        <v>9500</v>
      </c>
      <c r="C1033" s="42"/>
      <c r="D1033" s="42"/>
    </row>
    <row r="1034" spans="1:8" ht="14.25" customHeight="1" x14ac:dyDescent="0.25">
      <c r="A1034" s="136" t="s">
        <v>55</v>
      </c>
      <c r="B1034" s="35">
        <v>25000</v>
      </c>
      <c r="C1034" s="42"/>
      <c r="D1034" s="42"/>
    </row>
    <row r="1035" spans="1:8" ht="14.25" customHeight="1" x14ac:dyDescent="0.25">
      <c r="A1035" s="135" t="s">
        <v>56</v>
      </c>
      <c r="B1035" s="33">
        <v>44800</v>
      </c>
      <c r="C1035" s="33">
        <v>44800</v>
      </c>
      <c r="D1035" s="143"/>
    </row>
    <row r="1036" spans="1:8" s="127" customFormat="1" ht="14.25" customHeight="1" x14ac:dyDescent="0.25">
      <c r="A1036" s="136" t="s">
        <v>57</v>
      </c>
      <c r="B1036" s="35">
        <v>13000</v>
      </c>
      <c r="C1036" s="42"/>
      <c r="D1036" s="42"/>
      <c r="E1036" s="126"/>
      <c r="F1036" s="126"/>
      <c r="G1036" s="126"/>
      <c r="H1036" s="126"/>
    </row>
    <row r="1037" spans="1:8" ht="14.25" customHeight="1" x14ac:dyDescent="0.25">
      <c r="A1037" s="136" t="s">
        <v>58</v>
      </c>
      <c r="B1037" s="35">
        <v>5550</v>
      </c>
      <c r="C1037" s="42"/>
      <c r="D1037" s="42"/>
    </row>
    <row r="1038" spans="1:8" ht="14.25" customHeight="1" x14ac:dyDescent="0.25">
      <c r="A1038" s="136" t="s">
        <v>59</v>
      </c>
      <c r="B1038" s="35">
        <v>26250</v>
      </c>
      <c r="C1038" s="42"/>
      <c r="D1038" s="42"/>
    </row>
    <row r="1039" spans="1:8" ht="14.25" customHeight="1" x14ac:dyDescent="0.25">
      <c r="A1039" s="135" t="s">
        <v>81</v>
      </c>
      <c r="B1039" s="33">
        <v>1000</v>
      </c>
      <c r="C1039" s="33">
        <v>1000</v>
      </c>
      <c r="D1039" s="143"/>
    </row>
    <row r="1040" spans="1:8" s="127" customFormat="1" ht="14.25" customHeight="1" x14ac:dyDescent="0.25">
      <c r="A1040" s="136" t="s">
        <v>83</v>
      </c>
      <c r="B1040" s="35">
        <v>1000</v>
      </c>
      <c r="C1040" s="42"/>
      <c r="D1040" s="42"/>
      <c r="E1040" s="126"/>
      <c r="F1040" s="126"/>
      <c r="G1040" s="126"/>
      <c r="H1040" s="126"/>
    </row>
    <row r="1041" spans="1:8" s="127" customFormat="1" ht="14.25" customHeight="1" x14ac:dyDescent="0.25">
      <c r="A1041" s="136"/>
      <c r="B1041" s="35"/>
      <c r="C1041" s="42"/>
      <c r="D1041" s="42"/>
      <c r="E1041" s="126"/>
      <c r="F1041" s="126"/>
      <c r="G1041" s="126"/>
      <c r="H1041" s="126"/>
    </row>
    <row r="1042" spans="1:8" s="127" customFormat="1" ht="14.25" customHeight="1" x14ac:dyDescent="0.25">
      <c r="A1042" s="136"/>
      <c r="B1042" s="35"/>
      <c r="C1042" s="42"/>
      <c r="D1042" s="42"/>
      <c r="E1042" s="126"/>
      <c r="F1042" s="126"/>
      <c r="G1042" s="126"/>
      <c r="H1042" s="126"/>
    </row>
    <row r="1043" spans="1:8" s="127" customFormat="1" ht="14.25" customHeight="1" x14ac:dyDescent="0.25">
      <c r="A1043" s="136"/>
      <c r="B1043" s="35"/>
      <c r="C1043" s="42"/>
      <c r="D1043" s="42"/>
      <c r="E1043" s="126"/>
      <c r="F1043" s="126"/>
      <c r="G1043" s="126"/>
      <c r="H1043" s="126"/>
    </row>
    <row r="1044" spans="1:8" s="127" customFormat="1" ht="14.25" customHeight="1" x14ac:dyDescent="0.25">
      <c r="A1044" s="136"/>
      <c r="B1044" s="35"/>
      <c r="C1044" s="42"/>
      <c r="D1044" s="42"/>
      <c r="E1044" s="126"/>
      <c r="F1044" s="126"/>
      <c r="G1044" s="126"/>
      <c r="H1044" s="126"/>
    </row>
    <row r="1045" spans="1:8" s="127" customFormat="1" ht="14.25" customHeight="1" x14ac:dyDescent="0.25">
      <c r="A1045" s="136"/>
      <c r="B1045" s="35"/>
      <c r="C1045" s="42"/>
      <c r="D1045" s="42"/>
      <c r="E1045" s="126"/>
      <c r="F1045" s="126"/>
      <c r="G1045" s="126"/>
      <c r="H1045" s="126"/>
    </row>
    <row r="1046" spans="1:8" s="127" customFormat="1" ht="14.25" customHeight="1" x14ac:dyDescent="0.25">
      <c r="A1046" s="136"/>
      <c r="B1046" s="35"/>
      <c r="C1046" s="42"/>
      <c r="D1046" s="42"/>
      <c r="E1046" s="126"/>
      <c r="F1046" s="126"/>
      <c r="G1046" s="126"/>
      <c r="H1046" s="126"/>
    </row>
    <row r="1047" spans="1:8" s="127" customFormat="1" ht="14.25" customHeight="1" x14ac:dyDescent="0.25">
      <c r="A1047" s="136"/>
      <c r="B1047" s="35"/>
      <c r="C1047" s="42"/>
      <c r="D1047" s="42"/>
      <c r="E1047" s="126"/>
      <c r="F1047" s="126"/>
      <c r="G1047" s="126"/>
      <c r="H1047" s="126"/>
    </row>
    <row r="1048" spans="1:8" s="127" customFormat="1" ht="14.25" customHeight="1" x14ac:dyDescent="0.25">
      <c r="A1048" s="136"/>
      <c r="B1048" s="35"/>
      <c r="C1048" s="42"/>
      <c r="D1048" s="42"/>
      <c r="E1048" s="126"/>
      <c r="F1048" s="126"/>
      <c r="G1048" s="126"/>
      <c r="H1048" s="126"/>
    </row>
    <row r="1049" spans="1:8" s="127" customFormat="1" ht="14.25" customHeight="1" x14ac:dyDescent="0.25">
      <c r="A1049" s="136"/>
      <c r="B1049" s="35"/>
      <c r="C1049" s="42"/>
      <c r="D1049" s="42"/>
      <c r="E1049" s="126"/>
      <c r="F1049" s="126"/>
      <c r="G1049" s="126"/>
      <c r="H1049" s="126"/>
    </row>
    <row r="1050" spans="1:8" s="127" customFormat="1" ht="14.25" customHeight="1" x14ac:dyDescent="0.25">
      <c r="A1050" s="136"/>
      <c r="B1050" s="35"/>
      <c r="C1050" s="42"/>
      <c r="D1050" s="42"/>
      <c r="E1050" s="126"/>
      <c r="F1050" s="126"/>
      <c r="G1050" s="126"/>
      <c r="H1050" s="126"/>
    </row>
    <row r="1051" spans="1:8" s="127" customFormat="1" ht="14.25" customHeight="1" x14ac:dyDescent="0.25">
      <c r="A1051" s="136"/>
      <c r="B1051" s="35"/>
      <c r="C1051" s="42"/>
      <c r="D1051" s="42"/>
      <c r="E1051" s="126"/>
      <c r="F1051" s="126"/>
      <c r="G1051" s="126"/>
      <c r="H1051" s="126"/>
    </row>
    <row r="1052" spans="1:8" s="127" customFormat="1" ht="14.25" customHeight="1" x14ac:dyDescent="0.25">
      <c r="A1052" s="136"/>
      <c r="B1052" s="35"/>
      <c r="C1052" s="42"/>
      <c r="D1052" s="42"/>
      <c r="E1052" s="126"/>
      <c r="F1052" s="126"/>
      <c r="G1052" s="126"/>
      <c r="H1052" s="126"/>
    </row>
    <row r="1053" spans="1:8" s="127" customFormat="1" ht="14.25" customHeight="1" x14ac:dyDescent="0.25">
      <c r="A1053" s="136"/>
      <c r="B1053" s="35"/>
      <c r="C1053" s="42"/>
      <c r="D1053" s="42"/>
      <c r="E1053" s="126"/>
      <c r="F1053" s="126"/>
      <c r="G1053" s="126"/>
      <c r="H1053" s="126"/>
    </row>
    <row r="1054" spans="1:8" s="127" customFormat="1" ht="14.25" customHeight="1" x14ac:dyDescent="0.25">
      <c r="A1054" s="136"/>
      <c r="B1054" s="35"/>
      <c r="C1054" s="42"/>
      <c r="D1054" s="42"/>
      <c r="E1054" s="126"/>
      <c r="F1054" s="126"/>
      <c r="G1054" s="126"/>
      <c r="H1054" s="126"/>
    </row>
    <row r="1055" spans="1:8" s="127" customFormat="1" ht="14.25" customHeight="1" x14ac:dyDescent="0.25">
      <c r="A1055" s="136"/>
      <c r="B1055" s="35"/>
      <c r="C1055" s="42"/>
      <c r="D1055" s="42"/>
      <c r="E1055" s="126"/>
      <c r="F1055" s="126"/>
      <c r="G1055" s="126"/>
      <c r="H1055" s="126"/>
    </row>
    <row r="1056" spans="1:8" s="127" customFormat="1" ht="14.25" customHeight="1" x14ac:dyDescent="0.25">
      <c r="A1056" s="136"/>
      <c r="B1056" s="35"/>
      <c r="C1056" s="42"/>
      <c r="D1056" s="42"/>
      <c r="E1056" s="126"/>
      <c r="F1056" s="126"/>
      <c r="G1056" s="126"/>
      <c r="H1056" s="126"/>
    </row>
    <row r="1057" spans="1:8" s="127" customFormat="1" ht="14.25" customHeight="1" x14ac:dyDescent="0.25">
      <c r="A1057" s="136"/>
      <c r="B1057" s="35"/>
      <c r="C1057" s="42"/>
      <c r="D1057" s="42"/>
      <c r="E1057" s="126"/>
      <c r="F1057" s="126"/>
      <c r="G1057" s="126"/>
      <c r="H1057" s="126"/>
    </row>
    <row r="1058" spans="1:8" s="127" customFormat="1" ht="14.25" customHeight="1" x14ac:dyDescent="0.25">
      <c r="A1058" s="136"/>
      <c r="B1058" s="35"/>
      <c r="C1058" s="42"/>
      <c r="D1058" s="42"/>
      <c r="E1058" s="126"/>
      <c r="F1058" s="126"/>
      <c r="G1058" s="126"/>
      <c r="H1058" s="126"/>
    </row>
    <row r="1059" spans="1:8" s="127" customFormat="1" ht="14.25" customHeight="1" x14ac:dyDescent="0.25">
      <c r="A1059" s="136"/>
      <c r="B1059" s="35"/>
      <c r="C1059" s="42"/>
      <c r="D1059" s="42"/>
      <c r="E1059" s="126"/>
      <c r="F1059" s="126"/>
      <c r="G1059" s="126"/>
      <c r="H1059" s="126"/>
    </row>
    <row r="1060" spans="1:8" ht="15.75" x14ac:dyDescent="0.25">
      <c r="A1060" s="76" t="s">
        <v>326</v>
      </c>
      <c r="B1060" s="77">
        <v>18692198</v>
      </c>
      <c r="C1060" s="77">
        <v>26053468</v>
      </c>
      <c r="D1060" s="77">
        <v>9563980</v>
      </c>
    </row>
    <row r="1061" spans="1:8" ht="14.25" customHeight="1" x14ac:dyDescent="0.25">
      <c r="A1061" s="32" t="s">
        <v>327</v>
      </c>
      <c r="B1061" s="33">
        <v>16885498</v>
      </c>
      <c r="C1061" s="33">
        <v>24034488</v>
      </c>
      <c r="D1061" s="33">
        <v>7670000</v>
      </c>
    </row>
    <row r="1062" spans="1:8" s="141" customFormat="1" ht="14.25" customHeight="1" x14ac:dyDescent="0.25">
      <c r="A1062" s="32" t="s">
        <v>136</v>
      </c>
      <c r="B1062" s="33">
        <v>195500</v>
      </c>
      <c r="C1062" s="33">
        <v>195500</v>
      </c>
      <c r="D1062" s="33">
        <v>195500</v>
      </c>
      <c r="E1062" s="140"/>
      <c r="F1062" s="140"/>
      <c r="G1062" s="140"/>
      <c r="H1062" s="140"/>
    </row>
    <row r="1063" spans="1:8" s="127" customFormat="1" ht="14.25" customHeight="1" x14ac:dyDescent="0.25">
      <c r="A1063" s="30" t="s">
        <v>137</v>
      </c>
      <c r="B1063" s="31">
        <v>195500</v>
      </c>
      <c r="C1063" s="31">
        <v>195500</v>
      </c>
      <c r="D1063" s="31">
        <v>195500</v>
      </c>
      <c r="E1063" s="126"/>
      <c r="F1063" s="126"/>
      <c r="G1063" s="126"/>
      <c r="H1063" s="126"/>
    </row>
    <row r="1064" spans="1:8" s="127" customFormat="1" ht="14.25" customHeight="1" x14ac:dyDescent="0.25">
      <c r="A1064" s="121" t="s">
        <v>112</v>
      </c>
      <c r="B1064" s="122">
        <v>195500</v>
      </c>
      <c r="C1064" s="122">
        <v>195500</v>
      </c>
      <c r="D1064" s="122">
        <v>195500</v>
      </c>
      <c r="E1064" s="126"/>
      <c r="F1064" s="126"/>
      <c r="G1064" s="126"/>
      <c r="H1064" s="126"/>
    </row>
    <row r="1065" spans="1:8" ht="14.25" customHeight="1" x14ac:dyDescent="0.25">
      <c r="A1065" s="135" t="s">
        <v>56</v>
      </c>
      <c r="B1065" s="33">
        <v>148000</v>
      </c>
      <c r="C1065" s="33">
        <v>148000</v>
      </c>
      <c r="D1065" s="33">
        <v>148000</v>
      </c>
    </row>
    <row r="1066" spans="1:8" ht="14.25" customHeight="1" x14ac:dyDescent="0.25">
      <c r="A1066" s="136" t="s">
        <v>57</v>
      </c>
      <c r="B1066" s="35">
        <v>20000</v>
      </c>
      <c r="C1066" s="42"/>
      <c r="D1066" s="42"/>
    </row>
    <row r="1067" spans="1:8" ht="14.25" customHeight="1" x14ac:dyDescent="0.25">
      <c r="A1067" s="136" t="s">
        <v>58</v>
      </c>
      <c r="B1067" s="35">
        <v>60000</v>
      </c>
      <c r="C1067" s="42"/>
      <c r="D1067" s="42"/>
    </row>
    <row r="1068" spans="1:8" ht="14.25" customHeight="1" x14ac:dyDescent="0.25">
      <c r="A1068" s="136" t="s">
        <v>59</v>
      </c>
      <c r="B1068" s="35">
        <v>30000</v>
      </c>
      <c r="C1068" s="42"/>
      <c r="D1068" s="42"/>
    </row>
    <row r="1069" spans="1:8" ht="14.25" customHeight="1" x14ac:dyDescent="0.25">
      <c r="A1069" s="136" t="s">
        <v>61</v>
      </c>
      <c r="B1069" s="35">
        <v>38000</v>
      </c>
      <c r="C1069" s="42"/>
      <c r="D1069" s="42"/>
    </row>
    <row r="1070" spans="1:8" s="127" customFormat="1" ht="14.25" customHeight="1" x14ac:dyDescent="0.25">
      <c r="A1070" s="135" t="s">
        <v>73</v>
      </c>
      <c r="B1070" s="33">
        <v>47500</v>
      </c>
      <c r="C1070" s="33">
        <v>47500</v>
      </c>
      <c r="D1070" s="33">
        <v>47500</v>
      </c>
      <c r="E1070" s="126"/>
      <c r="F1070" s="126"/>
      <c r="G1070" s="126"/>
      <c r="H1070" s="126"/>
    </row>
    <row r="1071" spans="1:8" ht="14.25" customHeight="1" x14ac:dyDescent="0.25">
      <c r="A1071" s="136" t="s">
        <v>74</v>
      </c>
      <c r="B1071" s="35">
        <v>47500</v>
      </c>
      <c r="C1071" s="42"/>
      <c r="D1071" s="42"/>
    </row>
    <row r="1072" spans="1:8" ht="14.25" customHeight="1" x14ac:dyDescent="0.25">
      <c r="A1072" s="136"/>
      <c r="B1072" s="35"/>
      <c r="C1072" s="42"/>
      <c r="D1072" s="42"/>
    </row>
    <row r="1073" spans="1:8" s="141" customFormat="1" ht="14.25" customHeight="1" x14ac:dyDescent="0.25">
      <c r="A1073" s="32" t="s">
        <v>278</v>
      </c>
      <c r="B1073" s="33">
        <v>195000</v>
      </c>
      <c r="C1073" s="33">
        <v>195000</v>
      </c>
      <c r="D1073" s="33">
        <v>140000</v>
      </c>
      <c r="E1073" s="140"/>
      <c r="F1073" s="140"/>
      <c r="G1073" s="140"/>
      <c r="H1073" s="140"/>
    </row>
    <row r="1074" spans="1:8" ht="14.25" customHeight="1" x14ac:dyDescent="0.25">
      <c r="A1074" s="30" t="s">
        <v>279</v>
      </c>
      <c r="B1074" s="31">
        <v>195000</v>
      </c>
      <c r="C1074" s="31">
        <v>195000</v>
      </c>
      <c r="D1074" s="31">
        <v>140000</v>
      </c>
    </row>
    <row r="1075" spans="1:8" s="127" customFormat="1" ht="14.25" customHeight="1" x14ac:dyDescent="0.25">
      <c r="A1075" s="121" t="s">
        <v>112</v>
      </c>
      <c r="B1075" s="122">
        <v>195000</v>
      </c>
      <c r="C1075" s="122">
        <v>195000</v>
      </c>
      <c r="D1075" s="122">
        <v>140000</v>
      </c>
      <c r="E1075" s="126"/>
      <c r="F1075" s="126"/>
      <c r="G1075" s="126"/>
      <c r="H1075" s="126"/>
    </row>
    <row r="1076" spans="1:8" ht="14.25" customHeight="1" x14ac:dyDescent="0.25">
      <c r="A1076" s="135" t="s">
        <v>56</v>
      </c>
      <c r="B1076" s="33">
        <v>195000</v>
      </c>
      <c r="C1076" s="33">
        <v>195000</v>
      </c>
      <c r="D1076" s="33">
        <v>140000</v>
      </c>
    </row>
    <row r="1077" spans="1:8" ht="14.25" customHeight="1" x14ac:dyDescent="0.25">
      <c r="A1077" s="136" t="s">
        <v>59</v>
      </c>
      <c r="B1077" s="35">
        <v>195000</v>
      </c>
      <c r="C1077" s="42"/>
      <c r="D1077" s="42"/>
    </row>
    <row r="1078" spans="1:8" ht="11.25" customHeight="1" x14ac:dyDescent="0.25">
      <c r="A1078" s="136"/>
      <c r="B1078" s="35"/>
      <c r="C1078" s="42"/>
      <c r="D1078" s="42"/>
    </row>
    <row r="1079" spans="1:8" s="141" customFormat="1" ht="14.25" customHeight="1" x14ac:dyDescent="0.25">
      <c r="A1079" s="32" t="s">
        <v>280</v>
      </c>
      <c r="B1079" s="33">
        <v>90000</v>
      </c>
      <c r="C1079" s="33">
        <v>90000</v>
      </c>
      <c r="D1079" s="33">
        <v>90000</v>
      </c>
      <c r="E1079" s="140"/>
      <c r="F1079" s="140"/>
      <c r="G1079" s="140"/>
      <c r="H1079" s="140"/>
    </row>
    <row r="1080" spans="1:8" ht="14.25" customHeight="1" x14ac:dyDescent="0.25">
      <c r="A1080" s="30" t="s">
        <v>281</v>
      </c>
      <c r="B1080" s="31">
        <v>50000</v>
      </c>
      <c r="C1080" s="31">
        <v>50000</v>
      </c>
      <c r="D1080" s="31">
        <v>50000</v>
      </c>
    </row>
    <row r="1081" spans="1:8" s="127" customFormat="1" ht="14.25" customHeight="1" x14ac:dyDescent="0.25">
      <c r="A1081" s="121" t="s">
        <v>112</v>
      </c>
      <c r="B1081" s="122">
        <v>50000</v>
      </c>
      <c r="C1081" s="122">
        <v>50000</v>
      </c>
      <c r="D1081" s="122">
        <v>50000</v>
      </c>
      <c r="E1081" s="126"/>
      <c r="F1081" s="126"/>
      <c r="G1081" s="126"/>
      <c r="H1081" s="126"/>
    </row>
    <row r="1082" spans="1:8" ht="14.25" customHeight="1" x14ac:dyDescent="0.25">
      <c r="A1082" s="135" t="s">
        <v>56</v>
      </c>
      <c r="B1082" s="33">
        <v>50000</v>
      </c>
      <c r="C1082" s="33">
        <v>50000</v>
      </c>
      <c r="D1082" s="33">
        <v>50000</v>
      </c>
    </row>
    <row r="1083" spans="1:8" ht="14.25" customHeight="1" x14ac:dyDescent="0.25">
      <c r="A1083" s="136" t="s">
        <v>59</v>
      </c>
      <c r="B1083" s="35">
        <v>50000</v>
      </c>
      <c r="C1083" s="42"/>
      <c r="D1083" s="42"/>
    </row>
    <row r="1084" spans="1:8" ht="14.25" customHeight="1" x14ac:dyDescent="0.25">
      <c r="A1084" s="30" t="s">
        <v>282</v>
      </c>
      <c r="B1084" s="31">
        <v>40000</v>
      </c>
      <c r="C1084" s="31">
        <v>40000</v>
      </c>
      <c r="D1084" s="31">
        <v>40000</v>
      </c>
    </row>
    <row r="1085" spans="1:8" s="127" customFormat="1" ht="14.25" customHeight="1" x14ac:dyDescent="0.25">
      <c r="A1085" s="121" t="s">
        <v>112</v>
      </c>
      <c r="B1085" s="122">
        <v>40000</v>
      </c>
      <c r="C1085" s="122">
        <v>40000</v>
      </c>
      <c r="D1085" s="122">
        <v>40000</v>
      </c>
      <c r="E1085" s="126"/>
      <c r="F1085" s="126"/>
      <c r="G1085" s="126"/>
      <c r="H1085" s="126"/>
    </row>
    <row r="1086" spans="1:8" ht="14.25" customHeight="1" x14ac:dyDescent="0.25">
      <c r="A1086" s="135" t="s">
        <v>69</v>
      </c>
      <c r="B1086" s="33">
        <v>40000</v>
      </c>
      <c r="C1086" s="33">
        <v>40000</v>
      </c>
      <c r="D1086" s="33">
        <v>40000</v>
      </c>
    </row>
    <row r="1087" spans="1:8" ht="14.25" customHeight="1" x14ac:dyDescent="0.25">
      <c r="A1087" s="136" t="s">
        <v>70</v>
      </c>
      <c r="B1087" s="35">
        <v>40000</v>
      </c>
      <c r="C1087" s="42"/>
      <c r="D1087" s="42"/>
    </row>
    <row r="1088" spans="1:8" ht="9.75" customHeight="1" x14ac:dyDescent="0.25">
      <c r="A1088" s="136"/>
      <c r="B1088" s="35"/>
      <c r="C1088" s="42"/>
      <c r="D1088" s="42"/>
    </row>
    <row r="1089" spans="1:8" s="124" customFormat="1" ht="14.25" customHeight="1" x14ac:dyDescent="0.25">
      <c r="A1089" s="32" t="s">
        <v>163</v>
      </c>
      <c r="B1089" s="33">
        <v>6532448</v>
      </c>
      <c r="C1089" s="33">
        <v>4411750</v>
      </c>
      <c r="D1089" s="33">
        <v>850000</v>
      </c>
      <c r="E1089" s="123"/>
      <c r="F1089" s="123"/>
      <c r="G1089" s="123"/>
      <c r="H1089" s="123"/>
    </row>
    <row r="1090" spans="1:8" ht="14.25" customHeight="1" x14ac:dyDescent="0.25">
      <c r="A1090" s="30" t="s">
        <v>283</v>
      </c>
      <c r="B1090" s="31">
        <v>280000</v>
      </c>
      <c r="C1090" s="31">
        <v>280000</v>
      </c>
      <c r="D1090" s="31">
        <v>280000</v>
      </c>
    </row>
    <row r="1091" spans="1:8" s="127" customFormat="1" ht="14.25" customHeight="1" x14ac:dyDescent="0.25">
      <c r="A1091" s="121" t="s">
        <v>112</v>
      </c>
      <c r="B1091" s="122">
        <v>280000</v>
      </c>
      <c r="C1091" s="122">
        <v>280000</v>
      </c>
      <c r="D1091" s="122">
        <v>280000</v>
      </c>
      <c r="E1091" s="126"/>
      <c r="F1091" s="126"/>
      <c r="G1091" s="126"/>
      <c r="H1091" s="126"/>
    </row>
    <row r="1092" spans="1:8" ht="14.25" customHeight="1" x14ac:dyDescent="0.25">
      <c r="A1092" s="135" t="s">
        <v>56</v>
      </c>
      <c r="B1092" s="33">
        <v>280000</v>
      </c>
      <c r="C1092" s="33">
        <v>280000</v>
      </c>
      <c r="D1092" s="33">
        <v>280000</v>
      </c>
    </row>
    <row r="1093" spans="1:8" ht="14.25" customHeight="1" x14ac:dyDescent="0.25">
      <c r="A1093" s="136" t="s">
        <v>57</v>
      </c>
      <c r="B1093" s="35">
        <v>30000</v>
      </c>
      <c r="C1093" s="42"/>
      <c r="D1093" s="42"/>
    </row>
    <row r="1094" spans="1:8" ht="14.25" customHeight="1" x14ac:dyDescent="0.25">
      <c r="A1094" s="136" t="s">
        <v>59</v>
      </c>
      <c r="B1094" s="35">
        <v>100000</v>
      </c>
      <c r="C1094" s="42"/>
      <c r="D1094" s="42"/>
    </row>
    <row r="1095" spans="1:8" s="127" customFormat="1" ht="14.25" customHeight="1" x14ac:dyDescent="0.25">
      <c r="A1095" s="136" t="s">
        <v>61</v>
      </c>
      <c r="B1095" s="35">
        <v>150000</v>
      </c>
      <c r="C1095" s="42"/>
      <c r="D1095" s="42"/>
      <c r="E1095" s="126"/>
      <c r="F1095" s="126"/>
      <c r="G1095" s="126"/>
      <c r="H1095" s="126"/>
    </row>
    <row r="1096" spans="1:8" ht="14.25" customHeight="1" x14ac:dyDescent="0.25">
      <c r="A1096" s="30" t="s">
        <v>284</v>
      </c>
      <c r="B1096" s="31">
        <v>50000</v>
      </c>
      <c r="C1096" s="31">
        <v>50000</v>
      </c>
      <c r="D1096" s="31">
        <v>50000</v>
      </c>
    </row>
    <row r="1097" spans="1:8" s="127" customFormat="1" ht="14.25" customHeight="1" x14ac:dyDescent="0.25">
      <c r="A1097" s="121" t="s">
        <v>112</v>
      </c>
      <c r="B1097" s="122">
        <v>50000</v>
      </c>
      <c r="C1097" s="122">
        <v>50000</v>
      </c>
      <c r="D1097" s="122">
        <v>50000</v>
      </c>
      <c r="E1097" s="126"/>
      <c r="F1097" s="126"/>
      <c r="G1097" s="126"/>
      <c r="H1097" s="126"/>
    </row>
    <row r="1098" spans="1:8" ht="14.25" customHeight="1" x14ac:dyDescent="0.25">
      <c r="A1098" s="135" t="s">
        <v>56</v>
      </c>
      <c r="B1098" s="33">
        <v>50000</v>
      </c>
      <c r="C1098" s="33">
        <v>50000</v>
      </c>
      <c r="D1098" s="33">
        <v>50000</v>
      </c>
    </row>
    <row r="1099" spans="1:8" ht="14.25" customHeight="1" x14ac:dyDescent="0.25">
      <c r="A1099" s="136" t="s">
        <v>59</v>
      </c>
      <c r="B1099" s="35">
        <v>30000</v>
      </c>
      <c r="C1099" s="42"/>
      <c r="D1099" s="42"/>
    </row>
    <row r="1100" spans="1:8" ht="14.25" customHeight="1" x14ac:dyDescent="0.25">
      <c r="A1100" s="136" t="s">
        <v>61</v>
      </c>
      <c r="B1100" s="35">
        <v>20000</v>
      </c>
      <c r="C1100" s="42"/>
      <c r="D1100" s="42"/>
    </row>
    <row r="1101" spans="1:8" s="127" customFormat="1" ht="14.25" customHeight="1" x14ac:dyDescent="0.25">
      <c r="A1101" s="30" t="s">
        <v>285</v>
      </c>
      <c r="B1101" s="31">
        <v>80000</v>
      </c>
      <c r="C1101" s="31">
        <v>80000</v>
      </c>
      <c r="D1101" s="31">
        <v>80000</v>
      </c>
      <c r="E1101" s="126"/>
      <c r="F1101" s="126"/>
      <c r="G1101" s="126"/>
      <c r="H1101" s="126"/>
    </row>
    <row r="1102" spans="1:8" s="127" customFormat="1" ht="14.25" customHeight="1" x14ac:dyDescent="0.25">
      <c r="A1102" s="121" t="s">
        <v>112</v>
      </c>
      <c r="B1102" s="122">
        <v>80000</v>
      </c>
      <c r="C1102" s="122">
        <v>80000</v>
      </c>
      <c r="D1102" s="122">
        <v>80000</v>
      </c>
      <c r="E1102" s="126"/>
      <c r="F1102" s="126"/>
      <c r="G1102" s="126"/>
      <c r="H1102" s="126"/>
    </row>
    <row r="1103" spans="1:8" ht="14.25" customHeight="1" x14ac:dyDescent="0.25">
      <c r="A1103" s="135" t="s">
        <v>56</v>
      </c>
      <c r="B1103" s="33">
        <v>80000</v>
      </c>
      <c r="C1103" s="33">
        <v>80000</v>
      </c>
      <c r="D1103" s="33">
        <v>80000</v>
      </c>
    </row>
    <row r="1104" spans="1:8" ht="14.25" customHeight="1" x14ac:dyDescent="0.25">
      <c r="A1104" s="136" t="s">
        <v>61</v>
      </c>
      <c r="B1104" s="35">
        <v>80000</v>
      </c>
      <c r="C1104" s="42"/>
      <c r="D1104" s="42"/>
    </row>
    <row r="1105" spans="1:8" ht="14.25" customHeight="1" x14ac:dyDescent="0.25">
      <c r="A1105" s="30" t="s">
        <v>361</v>
      </c>
      <c r="B1105" s="31">
        <v>4780000</v>
      </c>
      <c r="C1105" s="31">
        <v>3080000</v>
      </c>
      <c r="D1105" s="31">
        <v>0</v>
      </c>
    </row>
    <row r="1106" spans="1:8" s="127" customFormat="1" ht="13.5" customHeight="1" x14ac:dyDescent="0.25">
      <c r="A1106" s="121" t="s">
        <v>112</v>
      </c>
      <c r="B1106" s="122">
        <v>4780000</v>
      </c>
      <c r="C1106" s="122">
        <v>3080000</v>
      </c>
      <c r="D1106" s="128"/>
      <c r="E1106" s="126"/>
      <c r="F1106" s="126"/>
      <c r="G1106" s="126"/>
      <c r="H1106" s="126"/>
    </row>
    <row r="1107" spans="1:8" ht="13.5" customHeight="1" x14ac:dyDescent="0.25">
      <c r="A1107" s="135" t="s">
        <v>56</v>
      </c>
      <c r="B1107" s="33">
        <v>411000</v>
      </c>
      <c r="C1107" s="33">
        <v>250000</v>
      </c>
      <c r="D1107" s="143"/>
    </row>
    <row r="1108" spans="1:8" ht="13.5" customHeight="1" x14ac:dyDescent="0.25">
      <c r="A1108" s="136" t="s">
        <v>57</v>
      </c>
      <c r="B1108" s="35">
        <v>16000</v>
      </c>
      <c r="C1108" s="42"/>
      <c r="D1108" s="42"/>
    </row>
    <row r="1109" spans="1:8" ht="13.5" customHeight="1" x14ac:dyDescent="0.25">
      <c r="A1109" s="136" t="s">
        <v>58</v>
      </c>
      <c r="B1109" s="35">
        <v>22000</v>
      </c>
      <c r="C1109" s="42"/>
      <c r="D1109" s="42"/>
    </row>
    <row r="1110" spans="1:8" ht="13.5" customHeight="1" x14ac:dyDescent="0.25">
      <c r="A1110" s="136" t="s">
        <v>59</v>
      </c>
      <c r="B1110" s="35">
        <v>265000</v>
      </c>
      <c r="C1110" s="42"/>
      <c r="D1110" s="42"/>
    </row>
    <row r="1111" spans="1:8" ht="13.5" customHeight="1" x14ac:dyDescent="0.25">
      <c r="A1111" s="136" t="s">
        <v>61</v>
      </c>
      <c r="B1111" s="35">
        <v>108000</v>
      </c>
      <c r="C1111" s="42"/>
      <c r="D1111" s="42"/>
    </row>
    <row r="1112" spans="1:8" ht="13.5" customHeight="1" x14ac:dyDescent="0.25">
      <c r="A1112" s="135" t="s">
        <v>81</v>
      </c>
      <c r="B1112" s="33">
        <v>1289000</v>
      </c>
      <c r="C1112" s="33">
        <v>830000</v>
      </c>
      <c r="D1112" s="143"/>
    </row>
    <row r="1113" spans="1:8" ht="13.5" customHeight="1" x14ac:dyDescent="0.25">
      <c r="A1113" s="136" t="s">
        <v>83</v>
      </c>
      <c r="B1113" s="35">
        <v>1289000</v>
      </c>
      <c r="C1113" s="42"/>
      <c r="D1113" s="42"/>
    </row>
    <row r="1114" spans="1:8" ht="13.5" customHeight="1" x14ac:dyDescent="0.25">
      <c r="A1114" s="135" t="s">
        <v>87</v>
      </c>
      <c r="B1114" s="33">
        <v>3080000</v>
      </c>
      <c r="C1114" s="33">
        <v>2000000</v>
      </c>
      <c r="D1114" s="143"/>
    </row>
    <row r="1115" spans="1:8" ht="13.5" customHeight="1" x14ac:dyDescent="0.25">
      <c r="A1115" s="136" t="s">
        <v>88</v>
      </c>
      <c r="B1115" s="35">
        <v>3080000</v>
      </c>
      <c r="C1115" s="42"/>
      <c r="D1115" s="42"/>
    </row>
    <row r="1116" spans="1:8" ht="14.25" customHeight="1" x14ac:dyDescent="0.25">
      <c r="A1116" s="30" t="s">
        <v>286</v>
      </c>
      <c r="B1116" s="31">
        <v>90000</v>
      </c>
      <c r="C1116" s="31">
        <v>90000</v>
      </c>
      <c r="D1116" s="31">
        <v>90000</v>
      </c>
    </row>
    <row r="1117" spans="1:8" s="127" customFormat="1" ht="13.5" customHeight="1" x14ac:dyDescent="0.25">
      <c r="A1117" s="121" t="s">
        <v>112</v>
      </c>
      <c r="B1117" s="122">
        <v>90000</v>
      </c>
      <c r="C1117" s="122">
        <v>90000</v>
      </c>
      <c r="D1117" s="122">
        <v>90000</v>
      </c>
      <c r="E1117" s="126"/>
      <c r="F1117" s="126"/>
      <c r="G1117" s="126"/>
      <c r="H1117" s="126"/>
    </row>
    <row r="1118" spans="1:8" s="127" customFormat="1" ht="13.5" customHeight="1" x14ac:dyDescent="0.25">
      <c r="A1118" s="135" t="s">
        <v>56</v>
      </c>
      <c r="B1118" s="33">
        <v>90000</v>
      </c>
      <c r="C1118" s="33">
        <v>90000</v>
      </c>
      <c r="D1118" s="33">
        <v>90000</v>
      </c>
      <c r="E1118" s="126"/>
      <c r="F1118" s="126"/>
      <c r="G1118" s="126"/>
      <c r="H1118" s="126"/>
    </row>
    <row r="1119" spans="1:8" ht="13.5" customHeight="1" x14ac:dyDescent="0.25">
      <c r="A1119" s="136" t="s">
        <v>61</v>
      </c>
      <c r="B1119" s="35">
        <v>90000</v>
      </c>
      <c r="C1119" s="42"/>
      <c r="D1119" s="42"/>
    </row>
    <row r="1120" spans="1:8" ht="14.25" customHeight="1" x14ac:dyDescent="0.25">
      <c r="A1120" s="30" t="s">
        <v>164</v>
      </c>
      <c r="B1120" s="31">
        <v>50000</v>
      </c>
      <c r="C1120" s="31">
        <v>50000</v>
      </c>
      <c r="D1120" s="31">
        <v>50000</v>
      </c>
    </row>
    <row r="1121" spans="1:8" s="127" customFormat="1" ht="13.5" customHeight="1" x14ac:dyDescent="0.25">
      <c r="A1121" s="121" t="s">
        <v>112</v>
      </c>
      <c r="B1121" s="122">
        <v>50000</v>
      </c>
      <c r="C1121" s="122">
        <v>50000</v>
      </c>
      <c r="D1121" s="122">
        <v>50000</v>
      </c>
      <c r="E1121" s="126"/>
      <c r="F1121" s="126"/>
      <c r="G1121" s="126"/>
      <c r="H1121" s="126"/>
    </row>
    <row r="1122" spans="1:8" s="127" customFormat="1" ht="13.5" customHeight="1" x14ac:dyDescent="0.25">
      <c r="A1122" s="135" t="s">
        <v>56</v>
      </c>
      <c r="B1122" s="33">
        <v>50000</v>
      </c>
      <c r="C1122" s="33">
        <v>50000</v>
      </c>
      <c r="D1122" s="33">
        <v>50000</v>
      </c>
      <c r="E1122" s="126"/>
      <c r="F1122" s="126"/>
      <c r="G1122" s="126"/>
      <c r="H1122" s="126"/>
    </row>
    <row r="1123" spans="1:8" ht="13.5" customHeight="1" x14ac:dyDescent="0.25">
      <c r="A1123" s="136" t="s">
        <v>59</v>
      </c>
      <c r="B1123" s="35">
        <v>50000</v>
      </c>
      <c r="C1123" s="42"/>
      <c r="D1123" s="42"/>
    </row>
    <row r="1124" spans="1:8" ht="14.25" customHeight="1" x14ac:dyDescent="0.25">
      <c r="A1124" s="30" t="s">
        <v>287</v>
      </c>
      <c r="B1124" s="31">
        <v>300000</v>
      </c>
      <c r="C1124" s="31">
        <v>300000</v>
      </c>
      <c r="D1124" s="31">
        <v>300000</v>
      </c>
    </row>
    <row r="1125" spans="1:8" s="127" customFormat="1" ht="13.5" customHeight="1" x14ac:dyDescent="0.25">
      <c r="A1125" s="121" t="s">
        <v>112</v>
      </c>
      <c r="B1125" s="122">
        <v>300000</v>
      </c>
      <c r="C1125" s="122">
        <v>300000</v>
      </c>
      <c r="D1125" s="122">
        <v>300000</v>
      </c>
      <c r="E1125" s="126"/>
      <c r="F1125" s="126"/>
      <c r="G1125" s="126"/>
      <c r="H1125" s="126"/>
    </row>
    <row r="1126" spans="1:8" ht="13.5" customHeight="1" x14ac:dyDescent="0.25">
      <c r="A1126" s="135" t="s">
        <v>56</v>
      </c>
      <c r="B1126" s="33">
        <v>300000</v>
      </c>
      <c r="C1126" s="33">
        <v>300000</v>
      </c>
      <c r="D1126" s="33">
        <v>300000</v>
      </c>
    </row>
    <row r="1127" spans="1:8" ht="13.5" customHeight="1" x14ac:dyDescent="0.25">
      <c r="A1127" s="136" t="s">
        <v>59</v>
      </c>
      <c r="B1127" s="35">
        <v>300000</v>
      </c>
      <c r="C1127" s="42"/>
      <c r="D1127" s="42"/>
    </row>
    <row r="1128" spans="1:8" ht="14.25" customHeight="1" x14ac:dyDescent="0.25">
      <c r="A1128" s="30" t="s">
        <v>288</v>
      </c>
      <c r="B1128" s="31">
        <v>329198</v>
      </c>
      <c r="C1128" s="31">
        <v>0</v>
      </c>
      <c r="D1128" s="31">
        <v>0</v>
      </c>
    </row>
    <row r="1129" spans="1:8" s="127" customFormat="1" ht="13.5" customHeight="1" x14ac:dyDescent="0.25">
      <c r="A1129" s="121" t="s">
        <v>112</v>
      </c>
      <c r="B1129" s="122">
        <v>65771</v>
      </c>
      <c r="C1129" s="128"/>
      <c r="D1129" s="128"/>
      <c r="E1129" s="126"/>
      <c r="F1129" s="126"/>
      <c r="G1129" s="126"/>
      <c r="H1129" s="126"/>
    </row>
    <row r="1130" spans="1:8" ht="13.5" customHeight="1" x14ac:dyDescent="0.25">
      <c r="A1130" s="135" t="s">
        <v>52</v>
      </c>
      <c r="B1130" s="33">
        <v>16795</v>
      </c>
      <c r="C1130" s="143"/>
      <c r="D1130" s="143"/>
    </row>
    <row r="1131" spans="1:8" ht="13.5" customHeight="1" x14ac:dyDescent="0.25">
      <c r="A1131" s="136" t="s">
        <v>53</v>
      </c>
      <c r="B1131" s="35">
        <v>14416</v>
      </c>
      <c r="C1131" s="42"/>
      <c r="D1131" s="42"/>
    </row>
    <row r="1132" spans="1:8" s="127" customFormat="1" ht="13.5" customHeight="1" x14ac:dyDescent="0.25">
      <c r="A1132" s="136" t="s">
        <v>55</v>
      </c>
      <c r="B1132" s="35">
        <v>2379</v>
      </c>
      <c r="C1132" s="42"/>
      <c r="D1132" s="42"/>
      <c r="E1132" s="126"/>
      <c r="F1132" s="126"/>
      <c r="G1132" s="126"/>
      <c r="H1132" s="126"/>
    </row>
    <row r="1133" spans="1:8" ht="16.5" customHeight="1" x14ac:dyDescent="0.25">
      <c r="A1133" s="135" t="s">
        <v>56</v>
      </c>
      <c r="B1133" s="33">
        <v>48976</v>
      </c>
      <c r="C1133" s="143"/>
      <c r="D1133" s="143"/>
    </row>
    <row r="1134" spans="1:8" ht="14.25" customHeight="1" x14ac:dyDescent="0.25">
      <c r="A1134" s="136" t="s">
        <v>57</v>
      </c>
      <c r="B1134" s="35">
        <v>10785</v>
      </c>
      <c r="C1134" s="42"/>
      <c r="D1134" s="42"/>
    </row>
    <row r="1135" spans="1:8" ht="14.25" customHeight="1" x14ac:dyDescent="0.25">
      <c r="A1135" s="136" t="s">
        <v>59</v>
      </c>
      <c r="B1135" s="35">
        <v>19568</v>
      </c>
      <c r="C1135" s="42"/>
      <c r="D1135" s="42"/>
    </row>
    <row r="1136" spans="1:8" ht="14.25" customHeight="1" x14ac:dyDescent="0.25">
      <c r="A1136" s="136" t="s">
        <v>60</v>
      </c>
      <c r="B1136" s="35">
        <v>18623</v>
      </c>
      <c r="C1136" s="42"/>
      <c r="D1136" s="42"/>
    </row>
    <row r="1137" spans="1:8" s="127" customFormat="1" ht="16.5" customHeight="1" x14ac:dyDescent="0.25">
      <c r="A1137" s="121" t="s">
        <v>161</v>
      </c>
      <c r="B1137" s="122">
        <v>263427</v>
      </c>
      <c r="C1137" s="128"/>
      <c r="D1137" s="128"/>
      <c r="E1137" s="126"/>
      <c r="F1137" s="126"/>
      <c r="G1137" s="126"/>
      <c r="H1137" s="126"/>
    </row>
    <row r="1138" spans="1:8" ht="17.25" customHeight="1" x14ac:dyDescent="0.25">
      <c r="A1138" s="135" t="s">
        <v>52</v>
      </c>
      <c r="B1138" s="33">
        <v>67500</v>
      </c>
      <c r="C1138" s="143"/>
      <c r="D1138" s="143"/>
    </row>
    <row r="1139" spans="1:8" ht="14.25" customHeight="1" x14ac:dyDescent="0.25">
      <c r="A1139" s="136" t="s">
        <v>53</v>
      </c>
      <c r="B1139" s="35">
        <v>57940</v>
      </c>
      <c r="C1139" s="42"/>
      <c r="D1139" s="42"/>
    </row>
    <row r="1140" spans="1:8" ht="14.25" customHeight="1" x14ac:dyDescent="0.25">
      <c r="A1140" s="136" t="s">
        <v>55</v>
      </c>
      <c r="B1140" s="35">
        <v>9560</v>
      </c>
      <c r="C1140" s="42"/>
      <c r="D1140" s="42"/>
    </row>
    <row r="1141" spans="1:8" ht="18" customHeight="1" x14ac:dyDescent="0.25">
      <c r="A1141" s="135" t="s">
        <v>56</v>
      </c>
      <c r="B1141" s="33">
        <v>195927</v>
      </c>
      <c r="C1141" s="143"/>
      <c r="D1141" s="143"/>
    </row>
    <row r="1142" spans="1:8" ht="14.25" customHeight="1" x14ac:dyDescent="0.25">
      <c r="A1142" s="136" t="s">
        <v>57</v>
      </c>
      <c r="B1142" s="35">
        <v>43152</v>
      </c>
      <c r="C1142" s="42"/>
      <c r="D1142" s="42"/>
    </row>
    <row r="1143" spans="1:8" ht="14.25" customHeight="1" x14ac:dyDescent="0.25">
      <c r="A1143" s="136" t="s">
        <v>59</v>
      </c>
      <c r="B1143" s="35">
        <v>78300</v>
      </c>
      <c r="C1143" s="42"/>
      <c r="D1143" s="42"/>
    </row>
    <row r="1144" spans="1:8" ht="14.25" customHeight="1" x14ac:dyDescent="0.25">
      <c r="A1144" s="136" t="s">
        <v>60</v>
      </c>
      <c r="B1144" s="35">
        <v>74475</v>
      </c>
      <c r="C1144" s="42"/>
      <c r="D1144" s="42"/>
    </row>
    <row r="1145" spans="1:8" ht="21.75" customHeight="1" x14ac:dyDescent="0.25">
      <c r="A1145" s="30" t="s">
        <v>289</v>
      </c>
      <c r="B1145" s="31">
        <v>573250</v>
      </c>
      <c r="C1145" s="31">
        <v>481750</v>
      </c>
      <c r="D1145" s="31">
        <v>0</v>
      </c>
    </row>
    <row r="1146" spans="1:8" s="127" customFormat="1" ht="14.25" customHeight="1" x14ac:dyDescent="0.25">
      <c r="A1146" s="121" t="s">
        <v>112</v>
      </c>
      <c r="B1146" s="122">
        <v>573250</v>
      </c>
      <c r="C1146" s="122">
        <v>72262</v>
      </c>
      <c r="D1146" s="128"/>
      <c r="E1146" s="126"/>
      <c r="F1146" s="126"/>
      <c r="G1146" s="126"/>
      <c r="H1146" s="126"/>
    </row>
    <row r="1147" spans="1:8" ht="14.25" customHeight="1" x14ac:dyDescent="0.25">
      <c r="A1147" s="135" t="s">
        <v>52</v>
      </c>
      <c r="B1147" s="33">
        <v>180000</v>
      </c>
      <c r="C1147" s="33">
        <v>27000</v>
      </c>
      <c r="D1147" s="143"/>
    </row>
    <row r="1148" spans="1:8" ht="14.25" customHeight="1" x14ac:dyDescent="0.25">
      <c r="A1148" s="136" t="s">
        <v>53</v>
      </c>
      <c r="B1148" s="35">
        <v>150000</v>
      </c>
      <c r="C1148" s="42"/>
      <c r="D1148" s="42"/>
    </row>
    <row r="1149" spans="1:8" ht="14.25" customHeight="1" x14ac:dyDescent="0.25">
      <c r="A1149" s="136" t="s">
        <v>55</v>
      </c>
      <c r="B1149" s="35">
        <v>30000</v>
      </c>
      <c r="C1149" s="42"/>
      <c r="D1149" s="42"/>
    </row>
    <row r="1150" spans="1:8" ht="14.25" customHeight="1" x14ac:dyDescent="0.25">
      <c r="A1150" s="135" t="s">
        <v>56</v>
      </c>
      <c r="B1150" s="33">
        <v>241250</v>
      </c>
      <c r="C1150" s="33">
        <v>44512</v>
      </c>
      <c r="D1150" s="143"/>
    </row>
    <row r="1151" spans="1:8" ht="14.25" customHeight="1" x14ac:dyDescent="0.25">
      <c r="A1151" s="136" t="s">
        <v>57</v>
      </c>
      <c r="B1151" s="35">
        <v>20000</v>
      </c>
      <c r="C1151" s="42"/>
      <c r="D1151" s="42"/>
    </row>
    <row r="1152" spans="1:8" ht="14.25" customHeight="1" x14ac:dyDescent="0.25">
      <c r="A1152" s="136" t="s">
        <v>59</v>
      </c>
      <c r="B1152" s="35">
        <v>206250</v>
      </c>
      <c r="C1152" s="42"/>
      <c r="D1152" s="42"/>
    </row>
    <row r="1153" spans="1:8" ht="14.25" customHeight="1" x14ac:dyDescent="0.25">
      <c r="A1153" s="136" t="s">
        <v>60</v>
      </c>
      <c r="B1153" s="35">
        <v>10000</v>
      </c>
      <c r="C1153" s="42"/>
      <c r="D1153" s="42"/>
    </row>
    <row r="1154" spans="1:8" ht="14.25" customHeight="1" x14ac:dyDescent="0.25">
      <c r="A1154" s="136" t="s">
        <v>61</v>
      </c>
      <c r="B1154" s="35">
        <v>5000</v>
      </c>
      <c r="C1154" s="42"/>
      <c r="D1154" s="42"/>
    </row>
    <row r="1155" spans="1:8" ht="14.25" customHeight="1" x14ac:dyDescent="0.25">
      <c r="A1155" s="135" t="s">
        <v>69</v>
      </c>
      <c r="B1155" s="33">
        <v>5000</v>
      </c>
      <c r="C1155" s="33">
        <v>750</v>
      </c>
      <c r="D1155" s="143"/>
    </row>
    <row r="1156" spans="1:8" ht="14.25" customHeight="1" x14ac:dyDescent="0.25">
      <c r="A1156" s="136" t="s">
        <v>70</v>
      </c>
      <c r="B1156" s="35">
        <v>5000</v>
      </c>
      <c r="C1156" s="42"/>
      <c r="D1156" s="42"/>
    </row>
    <row r="1157" spans="1:8" ht="14.25" customHeight="1" x14ac:dyDescent="0.25">
      <c r="A1157" s="135" t="s">
        <v>75</v>
      </c>
      <c r="B1157" s="33">
        <v>5000</v>
      </c>
      <c r="C1157" s="143"/>
      <c r="D1157" s="143"/>
    </row>
    <row r="1158" spans="1:8" ht="14.25" customHeight="1" x14ac:dyDescent="0.25">
      <c r="A1158" s="136" t="s">
        <v>76</v>
      </c>
      <c r="B1158" s="35">
        <v>5000</v>
      </c>
      <c r="C1158" s="42"/>
      <c r="D1158" s="42"/>
    </row>
    <row r="1159" spans="1:8" ht="14.25" customHeight="1" x14ac:dyDescent="0.25">
      <c r="A1159" s="135" t="s">
        <v>81</v>
      </c>
      <c r="B1159" s="33">
        <v>142000</v>
      </c>
      <c r="C1159" s="143"/>
      <c r="D1159" s="143"/>
    </row>
    <row r="1160" spans="1:8" ht="14.25" customHeight="1" x14ac:dyDescent="0.25">
      <c r="A1160" s="136" t="s">
        <v>83</v>
      </c>
      <c r="B1160" s="35">
        <v>142000</v>
      </c>
      <c r="C1160" s="42"/>
      <c r="D1160" s="42"/>
    </row>
    <row r="1161" spans="1:8" s="127" customFormat="1" ht="14.25" customHeight="1" x14ac:dyDescent="0.25">
      <c r="A1161" s="121" t="s">
        <v>161</v>
      </c>
      <c r="B1161" s="128"/>
      <c r="C1161" s="122">
        <v>409488</v>
      </c>
      <c r="D1161" s="128"/>
      <c r="E1161" s="126"/>
      <c r="F1161" s="126"/>
      <c r="G1161" s="126"/>
      <c r="H1161" s="126"/>
    </row>
    <row r="1162" spans="1:8" ht="14.25" customHeight="1" x14ac:dyDescent="0.25">
      <c r="A1162" s="135" t="s">
        <v>52</v>
      </c>
      <c r="B1162" s="143"/>
      <c r="C1162" s="33">
        <v>153000</v>
      </c>
      <c r="D1162" s="143"/>
    </row>
    <row r="1163" spans="1:8" ht="14.25" customHeight="1" x14ac:dyDescent="0.25">
      <c r="A1163" s="135" t="s">
        <v>56</v>
      </c>
      <c r="B1163" s="143"/>
      <c r="C1163" s="33">
        <v>252238</v>
      </c>
      <c r="D1163" s="143"/>
    </row>
    <row r="1164" spans="1:8" ht="14.25" customHeight="1" x14ac:dyDescent="0.25">
      <c r="A1164" s="135" t="s">
        <v>69</v>
      </c>
      <c r="B1164" s="143"/>
      <c r="C1164" s="33">
        <v>4250</v>
      </c>
      <c r="D1164" s="143"/>
    </row>
    <row r="1165" spans="1:8" ht="14.25" customHeight="1" x14ac:dyDescent="0.25">
      <c r="A1165" s="135"/>
      <c r="B1165" s="143"/>
      <c r="C1165" s="33"/>
      <c r="D1165" s="143"/>
    </row>
    <row r="1166" spans="1:8" ht="14.25" customHeight="1" x14ac:dyDescent="0.25">
      <c r="A1166" s="135"/>
      <c r="B1166" s="143"/>
      <c r="C1166" s="33"/>
      <c r="D1166" s="143"/>
    </row>
    <row r="1167" spans="1:8" s="141" customFormat="1" ht="18.75" customHeight="1" x14ac:dyDescent="0.25">
      <c r="A1167" s="32" t="s">
        <v>290</v>
      </c>
      <c r="B1167" s="33">
        <v>7849150</v>
      </c>
      <c r="C1167" s="33">
        <v>16861238</v>
      </c>
      <c r="D1167" s="33">
        <v>4688500</v>
      </c>
      <c r="E1167" s="140"/>
      <c r="F1167" s="140"/>
      <c r="G1167" s="140"/>
      <c r="H1167" s="140"/>
    </row>
    <row r="1168" spans="1:8" s="127" customFormat="1" ht="14.25" customHeight="1" x14ac:dyDescent="0.25">
      <c r="A1168" s="30" t="s">
        <v>291</v>
      </c>
      <c r="B1168" s="31">
        <v>1050000</v>
      </c>
      <c r="C1168" s="31">
        <v>1150000</v>
      </c>
      <c r="D1168" s="31">
        <v>1050000</v>
      </c>
      <c r="E1168" s="126"/>
      <c r="F1168" s="126"/>
      <c r="G1168" s="126"/>
      <c r="H1168" s="126"/>
    </row>
    <row r="1169" spans="1:8" s="127" customFormat="1" ht="14.25" customHeight="1" x14ac:dyDescent="0.25">
      <c r="A1169" s="121" t="s">
        <v>112</v>
      </c>
      <c r="B1169" s="122">
        <v>1050000</v>
      </c>
      <c r="C1169" s="122">
        <v>1150000</v>
      </c>
      <c r="D1169" s="122">
        <v>1050000</v>
      </c>
      <c r="E1169" s="126"/>
      <c r="F1169" s="126"/>
      <c r="G1169" s="126"/>
      <c r="H1169" s="126"/>
    </row>
    <row r="1170" spans="1:8" ht="14.25" customHeight="1" x14ac:dyDescent="0.25">
      <c r="A1170" s="135" t="s">
        <v>65</v>
      </c>
      <c r="B1170" s="33">
        <v>450000</v>
      </c>
      <c r="C1170" s="33">
        <v>500000</v>
      </c>
      <c r="D1170" s="33">
        <v>450000</v>
      </c>
    </row>
    <row r="1171" spans="1:8" ht="14.25" customHeight="1" x14ac:dyDescent="0.25">
      <c r="A1171" s="136" t="s">
        <v>323</v>
      </c>
      <c r="B1171" s="35">
        <v>450000</v>
      </c>
      <c r="C1171" s="42"/>
      <c r="D1171" s="42"/>
    </row>
    <row r="1172" spans="1:8" ht="14.25" customHeight="1" x14ac:dyDescent="0.25">
      <c r="A1172" s="135" t="s">
        <v>73</v>
      </c>
      <c r="B1172" s="33">
        <v>600000</v>
      </c>
      <c r="C1172" s="33">
        <v>650000</v>
      </c>
      <c r="D1172" s="33">
        <v>600000</v>
      </c>
    </row>
    <row r="1173" spans="1:8" ht="14.25" customHeight="1" x14ac:dyDescent="0.25">
      <c r="A1173" s="136" t="s">
        <v>74</v>
      </c>
      <c r="B1173" s="35">
        <v>600000</v>
      </c>
      <c r="C1173" s="42"/>
      <c r="D1173" s="42"/>
    </row>
    <row r="1174" spans="1:8" ht="18.75" customHeight="1" x14ac:dyDescent="0.25">
      <c r="A1174" s="30" t="s">
        <v>292</v>
      </c>
      <c r="B1174" s="31">
        <v>280000</v>
      </c>
      <c r="C1174" s="31">
        <v>280000</v>
      </c>
      <c r="D1174" s="31">
        <v>280000</v>
      </c>
    </row>
    <row r="1175" spans="1:8" s="127" customFormat="1" ht="14.25" customHeight="1" x14ac:dyDescent="0.25">
      <c r="A1175" s="121" t="s">
        <v>112</v>
      </c>
      <c r="B1175" s="122">
        <v>280000</v>
      </c>
      <c r="C1175" s="122">
        <v>280000</v>
      </c>
      <c r="D1175" s="122">
        <v>280000</v>
      </c>
      <c r="E1175" s="126"/>
      <c r="F1175" s="126"/>
      <c r="G1175" s="126"/>
      <c r="H1175" s="126"/>
    </row>
    <row r="1176" spans="1:8" ht="14.25" customHeight="1" x14ac:dyDescent="0.25">
      <c r="A1176" s="135" t="s">
        <v>73</v>
      </c>
      <c r="B1176" s="33">
        <v>280000</v>
      </c>
      <c r="C1176" s="33">
        <v>280000</v>
      </c>
      <c r="D1176" s="33">
        <v>280000</v>
      </c>
    </row>
    <row r="1177" spans="1:8" ht="14.25" customHeight="1" x14ac:dyDescent="0.25">
      <c r="A1177" s="136" t="s">
        <v>74</v>
      </c>
      <c r="B1177" s="35">
        <v>280000</v>
      </c>
      <c r="C1177" s="42"/>
      <c r="D1177" s="42"/>
    </row>
    <row r="1178" spans="1:8" ht="18.75" customHeight="1" x14ac:dyDescent="0.25">
      <c r="A1178" s="30" t="s">
        <v>293</v>
      </c>
      <c r="B1178" s="31">
        <v>150000</v>
      </c>
      <c r="C1178" s="31">
        <v>150000</v>
      </c>
      <c r="D1178" s="31">
        <v>150000</v>
      </c>
    </row>
    <row r="1179" spans="1:8" s="127" customFormat="1" ht="14.25" customHeight="1" x14ac:dyDescent="0.25">
      <c r="A1179" s="121" t="s">
        <v>112</v>
      </c>
      <c r="B1179" s="122">
        <v>100000</v>
      </c>
      <c r="C1179" s="122">
        <v>100000</v>
      </c>
      <c r="D1179" s="122">
        <v>100000</v>
      </c>
      <c r="E1179" s="126"/>
      <c r="F1179" s="126"/>
      <c r="G1179" s="126"/>
      <c r="H1179" s="126"/>
    </row>
    <row r="1180" spans="1:8" ht="14.25" customHeight="1" x14ac:dyDescent="0.25">
      <c r="A1180" s="135" t="s">
        <v>56</v>
      </c>
      <c r="B1180" s="33">
        <v>100000</v>
      </c>
      <c r="C1180" s="33">
        <v>100000</v>
      </c>
      <c r="D1180" s="33">
        <v>100000</v>
      </c>
    </row>
    <row r="1181" spans="1:8" ht="14.25" customHeight="1" x14ac:dyDescent="0.25">
      <c r="A1181" s="136" t="s">
        <v>59</v>
      </c>
      <c r="B1181" s="35">
        <v>100000</v>
      </c>
      <c r="C1181" s="42"/>
      <c r="D1181" s="42"/>
    </row>
    <row r="1182" spans="1:8" s="127" customFormat="1" ht="14.25" customHeight="1" x14ac:dyDescent="0.25">
      <c r="A1182" s="121" t="s">
        <v>162</v>
      </c>
      <c r="B1182" s="122">
        <v>50000</v>
      </c>
      <c r="C1182" s="122">
        <v>50000</v>
      </c>
      <c r="D1182" s="122">
        <v>50000</v>
      </c>
      <c r="E1182" s="126"/>
      <c r="F1182" s="126"/>
      <c r="G1182" s="126"/>
      <c r="H1182" s="126"/>
    </row>
    <row r="1183" spans="1:8" ht="14.25" customHeight="1" x14ac:dyDescent="0.25">
      <c r="A1183" s="135" t="s">
        <v>56</v>
      </c>
      <c r="B1183" s="33">
        <v>50000</v>
      </c>
      <c r="C1183" s="33">
        <v>50000</v>
      </c>
      <c r="D1183" s="33">
        <v>50000</v>
      </c>
    </row>
    <row r="1184" spans="1:8" ht="14.25" customHeight="1" x14ac:dyDescent="0.25">
      <c r="A1184" s="136" t="s">
        <v>59</v>
      </c>
      <c r="B1184" s="35">
        <v>50000</v>
      </c>
      <c r="C1184" s="42"/>
      <c r="D1184" s="42"/>
    </row>
    <row r="1185" spans="1:8" s="127" customFormat="1" ht="16.5" customHeight="1" x14ac:dyDescent="0.25">
      <c r="A1185" s="30" t="s">
        <v>294</v>
      </c>
      <c r="B1185" s="31">
        <v>100000</v>
      </c>
      <c r="C1185" s="31">
        <v>100000</v>
      </c>
      <c r="D1185" s="31">
        <v>100000</v>
      </c>
      <c r="E1185" s="126"/>
      <c r="F1185" s="126"/>
      <c r="G1185" s="126"/>
      <c r="H1185" s="126"/>
    </row>
    <row r="1186" spans="1:8" s="127" customFormat="1" ht="14.25" customHeight="1" x14ac:dyDescent="0.25">
      <c r="A1186" s="121" t="s">
        <v>112</v>
      </c>
      <c r="B1186" s="122">
        <v>50000</v>
      </c>
      <c r="C1186" s="122">
        <v>50000</v>
      </c>
      <c r="D1186" s="122">
        <v>50000</v>
      </c>
      <c r="E1186" s="126"/>
      <c r="F1186" s="126"/>
      <c r="G1186" s="126"/>
      <c r="H1186" s="126"/>
    </row>
    <row r="1187" spans="1:8" ht="14.25" customHeight="1" x14ac:dyDescent="0.25">
      <c r="A1187" s="135" t="s">
        <v>56</v>
      </c>
      <c r="B1187" s="33">
        <v>50000</v>
      </c>
      <c r="C1187" s="33">
        <v>50000</v>
      </c>
      <c r="D1187" s="33">
        <v>50000</v>
      </c>
    </row>
    <row r="1188" spans="1:8" ht="14.25" customHeight="1" x14ac:dyDescent="0.25">
      <c r="A1188" s="136" t="s">
        <v>59</v>
      </c>
      <c r="B1188" s="35">
        <v>50000</v>
      </c>
      <c r="C1188" s="42"/>
      <c r="D1188" s="42"/>
    </row>
    <row r="1189" spans="1:8" s="127" customFormat="1" ht="14.25" customHeight="1" x14ac:dyDescent="0.25">
      <c r="A1189" s="121" t="s">
        <v>162</v>
      </c>
      <c r="B1189" s="122">
        <v>50000</v>
      </c>
      <c r="C1189" s="122">
        <v>50000</v>
      </c>
      <c r="D1189" s="122">
        <v>50000</v>
      </c>
      <c r="E1189" s="126"/>
      <c r="F1189" s="126"/>
      <c r="G1189" s="126"/>
      <c r="H1189" s="126"/>
    </row>
    <row r="1190" spans="1:8" ht="14.25" customHeight="1" x14ac:dyDescent="0.25">
      <c r="A1190" s="135" t="s">
        <v>56</v>
      </c>
      <c r="B1190" s="33">
        <v>50000</v>
      </c>
      <c r="C1190" s="33">
        <v>50000</v>
      </c>
      <c r="D1190" s="33">
        <v>50000</v>
      </c>
    </row>
    <row r="1191" spans="1:8" ht="14.25" customHeight="1" x14ac:dyDescent="0.25">
      <c r="A1191" s="136" t="s">
        <v>59</v>
      </c>
      <c r="B1191" s="35">
        <v>50000</v>
      </c>
      <c r="C1191" s="42"/>
      <c r="D1191" s="42"/>
    </row>
    <row r="1192" spans="1:8" ht="18" customHeight="1" x14ac:dyDescent="0.25">
      <c r="A1192" s="30" t="s">
        <v>295</v>
      </c>
      <c r="B1192" s="31">
        <v>380000</v>
      </c>
      <c r="C1192" s="31">
        <v>350000</v>
      </c>
      <c r="D1192" s="31">
        <v>350000</v>
      </c>
    </row>
    <row r="1193" spans="1:8" s="127" customFormat="1" ht="14.25" customHeight="1" x14ac:dyDescent="0.25">
      <c r="A1193" s="121" t="s">
        <v>112</v>
      </c>
      <c r="B1193" s="122">
        <v>130000</v>
      </c>
      <c r="C1193" s="122">
        <v>130000</v>
      </c>
      <c r="D1193" s="122">
        <v>130000</v>
      </c>
      <c r="E1193" s="126"/>
      <c r="F1193" s="126"/>
      <c r="G1193" s="126"/>
      <c r="H1193" s="126"/>
    </row>
    <row r="1194" spans="1:8" ht="14.25" customHeight="1" x14ac:dyDescent="0.25">
      <c r="A1194" s="135" t="s">
        <v>56</v>
      </c>
      <c r="B1194" s="33">
        <v>30000</v>
      </c>
      <c r="C1194" s="33">
        <v>30000</v>
      </c>
      <c r="D1194" s="33">
        <v>30000</v>
      </c>
    </row>
    <row r="1195" spans="1:8" s="127" customFormat="1" ht="14.25" customHeight="1" x14ac:dyDescent="0.25">
      <c r="A1195" s="136" t="s">
        <v>59</v>
      </c>
      <c r="B1195" s="35">
        <v>30000</v>
      </c>
      <c r="C1195" s="42"/>
      <c r="D1195" s="42"/>
      <c r="E1195" s="126"/>
      <c r="F1195" s="126"/>
      <c r="G1195" s="126"/>
      <c r="H1195" s="126"/>
    </row>
    <row r="1196" spans="1:8" ht="14.25" customHeight="1" x14ac:dyDescent="0.25">
      <c r="A1196" s="135" t="s">
        <v>65</v>
      </c>
      <c r="B1196" s="33">
        <v>100000</v>
      </c>
      <c r="C1196" s="33">
        <v>100000</v>
      </c>
      <c r="D1196" s="33">
        <v>100000</v>
      </c>
    </row>
    <row r="1197" spans="1:8" ht="14.25" customHeight="1" x14ac:dyDescent="0.25">
      <c r="A1197" s="136" t="s">
        <v>323</v>
      </c>
      <c r="B1197" s="35">
        <v>100000</v>
      </c>
      <c r="C1197" s="42"/>
      <c r="D1197" s="42"/>
    </row>
    <row r="1198" spans="1:8" s="127" customFormat="1" ht="14.25" customHeight="1" x14ac:dyDescent="0.25">
      <c r="A1198" s="121" t="s">
        <v>162</v>
      </c>
      <c r="B1198" s="122">
        <v>250000</v>
      </c>
      <c r="C1198" s="122">
        <v>220000</v>
      </c>
      <c r="D1198" s="122">
        <v>220000</v>
      </c>
      <c r="E1198" s="126"/>
      <c r="F1198" s="126"/>
      <c r="G1198" s="126"/>
      <c r="H1198" s="126"/>
    </row>
    <row r="1199" spans="1:8" ht="14.25" customHeight="1" x14ac:dyDescent="0.25">
      <c r="A1199" s="135" t="s">
        <v>65</v>
      </c>
      <c r="B1199" s="33">
        <v>250000</v>
      </c>
      <c r="C1199" s="33">
        <v>220000</v>
      </c>
      <c r="D1199" s="33">
        <v>220000</v>
      </c>
    </row>
    <row r="1200" spans="1:8" ht="14.25" customHeight="1" x14ac:dyDescent="0.25">
      <c r="A1200" s="136" t="s">
        <v>323</v>
      </c>
      <c r="B1200" s="35">
        <v>250000</v>
      </c>
      <c r="C1200" s="42"/>
      <c r="D1200" s="42"/>
    </row>
    <row r="1201" spans="1:8" s="127" customFormat="1" ht="14.25" customHeight="1" x14ac:dyDescent="0.25">
      <c r="A1201" s="30" t="s">
        <v>296</v>
      </c>
      <c r="B1201" s="31">
        <v>5489150</v>
      </c>
      <c r="C1201" s="31">
        <v>14631238</v>
      </c>
      <c r="D1201" s="31">
        <v>2558500</v>
      </c>
      <c r="E1201" s="126"/>
      <c r="F1201" s="126"/>
      <c r="G1201" s="126"/>
      <c r="H1201" s="126"/>
    </row>
    <row r="1202" spans="1:8" s="127" customFormat="1" ht="13.5" customHeight="1" x14ac:dyDescent="0.25">
      <c r="A1202" s="121" t="s">
        <v>112</v>
      </c>
      <c r="B1202" s="122">
        <v>5489150</v>
      </c>
      <c r="C1202" s="122">
        <v>14631238</v>
      </c>
      <c r="D1202" s="122">
        <v>2558500</v>
      </c>
      <c r="E1202" s="126"/>
      <c r="F1202" s="126"/>
      <c r="G1202" s="126"/>
      <c r="H1202" s="126"/>
    </row>
    <row r="1203" spans="1:8" ht="13.5" customHeight="1" x14ac:dyDescent="0.25">
      <c r="A1203" s="135" t="s">
        <v>56</v>
      </c>
      <c r="B1203" s="33">
        <v>1228500</v>
      </c>
      <c r="C1203" s="33">
        <v>470588</v>
      </c>
      <c r="D1203" s="33">
        <v>847850</v>
      </c>
    </row>
    <row r="1204" spans="1:8" ht="13.5" customHeight="1" x14ac:dyDescent="0.25">
      <c r="A1204" s="136" t="s">
        <v>59</v>
      </c>
      <c r="B1204" s="35">
        <v>1200000</v>
      </c>
      <c r="C1204" s="42"/>
      <c r="D1204" s="42"/>
    </row>
    <row r="1205" spans="1:8" ht="13.5" customHeight="1" x14ac:dyDescent="0.25">
      <c r="A1205" s="136" t="s">
        <v>61</v>
      </c>
      <c r="B1205" s="35">
        <v>28500</v>
      </c>
      <c r="C1205" s="42"/>
      <c r="D1205" s="42"/>
    </row>
    <row r="1206" spans="1:8" s="127" customFormat="1" ht="13.5" customHeight="1" x14ac:dyDescent="0.25">
      <c r="A1206" s="135" t="s">
        <v>65</v>
      </c>
      <c r="B1206" s="33">
        <v>95000</v>
      </c>
      <c r="C1206" s="33">
        <v>95000</v>
      </c>
      <c r="D1206" s="33">
        <v>95000</v>
      </c>
      <c r="E1206" s="126"/>
      <c r="F1206" s="126"/>
      <c r="G1206" s="126"/>
      <c r="H1206" s="126"/>
    </row>
    <row r="1207" spans="1:8" ht="13.5" customHeight="1" x14ac:dyDescent="0.25">
      <c r="A1207" s="136" t="s">
        <v>323</v>
      </c>
      <c r="B1207" s="35">
        <v>95000</v>
      </c>
      <c r="C1207" s="42"/>
      <c r="D1207" s="42"/>
    </row>
    <row r="1208" spans="1:8" ht="13.5" customHeight="1" x14ac:dyDescent="0.25">
      <c r="A1208" s="135" t="s">
        <v>69</v>
      </c>
      <c r="B1208" s="33">
        <v>200000</v>
      </c>
      <c r="C1208" s="33">
        <v>200000</v>
      </c>
      <c r="D1208" s="33">
        <v>200000</v>
      </c>
    </row>
    <row r="1209" spans="1:8" s="86" customFormat="1" ht="13.5" customHeight="1" x14ac:dyDescent="0.25">
      <c r="A1209" s="136" t="s">
        <v>70</v>
      </c>
      <c r="B1209" s="35">
        <v>200000</v>
      </c>
      <c r="C1209" s="42"/>
      <c r="D1209" s="42"/>
      <c r="E1209" s="85"/>
      <c r="F1209" s="85"/>
      <c r="G1209" s="85"/>
      <c r="H1209" s="85"/>
    </row>
    <row r="1210" spans="1:8" s="127" customFormat="1" ht="13.5" customHeight="1" x14ac:dyDescent="0.25">
      <c r="A1210" s="135" t="s">
        <v>75</v>
      </c>
      <c r="B1210" s="33">
        <v>1415650</v>
      </c>
      <c r="C1210" s="33">
        <v>1415650</v>
      </c>
      <c r="D1210" s="33">
        <v>1415650</v>
      </c>
      <c r="E1210" s="126"/>
      <c r="F1210" s="126"/>
      <c r="G1210" s="126"/>
      <c r="H1210" s="126"/>
    </row>
    <row r="1211" spans="1:8" s="86" customFormat="1" ht="13.5" customHeight="1" x14ac:dyDescent="0.25">
      <c r="A1211" s="136" t="s">
        <v>76</v>
      </c>
      <c r="B1211" s="35">
        <v>1415650</v>
      </c>
      <c r="C1211" s="42"/>
      <c r="D1211" s="42"/>
      <c r="E1211" s="85"/>
      <c r="F1211" s="85"/>
      <c r="G1211" s="85"/>
      <c r="H1211" s="85"/>
    </row>
    <row r="1212" spans="1:8" ht="13.5" customHeight="1" x14ac:dyDescent="0.25">
      <c r="A1212" s="135" t="s">
        <v>100</v>
      </c>
      <c r="B1212" s="33">
        <v>2550000</v>
      </c>
      <c r="C1212" s="33">
        <v>12450000</v>
      </c>
      <c r="D1212" s="143"/>
    </row>
    <row r="1213" spans="1:8" ht="13.5" customHeight="1" x14ac:dyDescent="0.25">
      <c r="A1213" s="136" t="s">
        <v>105</v>
      </c>
      <c r="B1213" s="35">
        <v>2550000</v>
      </c>
      <c r="C1213" s="42"/>
      <c r="D1213" s="42"/>
    </row>
    <row r="1214" spans="1:8" ht="14.25" customHeight="1" x14ac:dyDescent="0.25">
      <c r="A1214" s="30" t="s">
        <v>362</v>
      </c>
      <c r="B1214" s="31">
        <v>200000</v>
      </c>
      <c r="C1214" s="31">
        <v>200000</v>
      </c>
      <c r="D1214" s="31">
        <v>200000</v>
      </c>
    </row>
    <row r="1215" spans="1:8" s="127" customFormat="1" ht="14.25" customHeight="1" x14ac:dyDescent="0.25">
      <c r="A1215" s="121" t="s">
        <v>112</v>
      </c>
      <c r="B1215" s="122">
        <v>200000</v>
      </c>
      <c r="C1215" s="122">
        <v>200000</v>
      </c>
      <c r="D1215" s="122">
        <v>200000</v>
      </c>
      <c r="E1215" s="126"/>
      <c r="F1215" s="126"/>
      <c r="G1215" s="126"/>
      <c r="H1215" s="126"/>
    </row>
    <row r="1216" spans="1:8" ht="14.25" customHeight="1" x14ac:dyDescent="0.25">
      <c r="A1216" s="135" t="s">
        <v>338</v>
      </c>
      <c r="B1216" s="33">
        <v>200000</v>
      </c>
      <c r="C1216" s="33">
        <v>200000</v>
      </c>
      <c r="D1216" s="33">
        <v>200000</v>
      </c>
    </row>
    <row r="1217" spans="1:8" ht="14.25" customHeight="1" x14ac:dyDescent="0.25">
      <c r="A1217" s="136" t="s">
        <v>339</v>
      </c>
      <c r="B1217" s="35">
        <v>200000</v>
      </c>
      <c r="C1217" s="42"/>
      <c r="D1217" s="42"/>
    </row>
    <row r="1218" spans="1:8" ht="14.25" customHeight="1" x14ac:dyDescent="0.25">
      <c r="A1218" s="30" t="s">
        <v>363</v>
      </c>
      <c r="B1218" s="31">
        <v>200000</v>
      </c>
      <c r="C1218" s="31">
        <v>0</v>
      </c>
      <c r="D1218" s="31">
        <v>0</v>
      </c>
    </row>
    <row r="1219" spans="1:8" s="127" customFormat="1" ht="14.25" customHeight="1" x14ac:dyDescent="0.25">
      <c r="A1219" s="121" t="s">
        <v>112</v>
      </c>
      <c r="B1219" s="122">
        <v>200000</v>
      </c>
      <c r="C1219" s="128"/>
      <c r="D1219" s="128"/>
      <c r="E1219" s="126"/>
      <c r="F1219" s="126"/>
      <c r="G1219" s="126"/>
      <c r="H1219" s="126"/>
    </row>
    <row r="1220" spans="1:8" ht="14.25" customHeight="1" x14ac:dyDescent="0.25">
      <c r="A1220" s="135" t="s">
        <v>79</v>
      </c>
      <c r="B1220" s="33">
        <v>200000</v>
      </c>
      <c r="C1220" s="143"/>
      <c r="D1220" s="143"/>
    </row>
    <row r="1221" spans="1:8" s="127" customFormat="1" ht="14.25" customHeight="1" x14ac:dyDescent="0.25">
      <c r="A1221" s="136" t="s">
        <v>336</v>
      </c>
      <c r="B1221" s="35">
        <v>200000</v>
      </c>
      <c r="C1221" s="42"/>
      <c r="D1221" s="42"/>
      <c r="E1221" s="126"/>
      <c r="F1221" s="126"/>
      <c r="G1221" s="126"/>
      <c r="H1221" s="126"/>
    </row>
    <row r="1222" spans="1:8" s="127" customFormat="1" ht="15.75" x14ac:dyDescent="0.25">
      <c r="A1222" s="136"/>
      <c r="B1222" s="35"/>
      <c r="C1222" s="42"/>
      <c r="D1222" s="42"/>
      <c r="E1222" s="126"/>
      <c r="F1222" s="126"/>
      <c r="G1222" s="126"/>
      <c r="H1222" s="126"/>
    </row>
    <row r="1223" spans="1:8" s="141" customFormat="1" ht="13.5" customHeight="1" x14ac:dyDescent="0.25">
      <c r="A1223" s="32" t="s">
        <v>297</v>
      </c>
      <c r="B1223" s="33">
        <v>2023400</v>
      </c>
      <c r="C1223" s="33">
        <v>2281000</v>
      </c>
      <c r="D1223" s="33">
        <v>1706000</v>
      </c>
      <c r="E1223" s="140"/>
      <c r="F1223" s="140"/>
      <c r="G1223" s="140"/>
      <c r="H1223" s="140"/>
    </row>
    <row r="1224" spans="1:8" ht="13.5" customHeight="1" x14ac:dyDescent="0.25">
      <c r="A1224" s="30" t="s">
        <v>298</v>
      </c>
      <c r="B1224" s="31">
        <v>780000</v>
      </c>
      <c r="C1224" s="31">
        <v>780000</v>
      </c>
      <c r="D1224" s="31">
        <v>780000</v>
      </c>
    </row>
    <row r="1225" spans="1:8" s="127" customFormat="1" ht="13.5" customHeight="1" x14ac:dyDescent="0.25">
      <c r="A1225" s="121" t="s">
        <v>112</v>
      </c>
      <c r="B1225" s="122">
        <v>780000</v>
      </c>
      <c r="C1225" s="122">
        <v>780000</v>
      </c>
      <c r="D1225" s="122">
        <v>780000</v>
      </c>
      <c r="E1225" s="126"/>
      <c r="F1225" s="126"/>
      <c r="G1225" s="126"/>
      <c r="H1225" s="126"/>
    </row>
    <row r="1226" spans="1:8" s="127" customFormat="1" ht="13.5" customHeight="1" x14ac:dyDescent="0.25">
      <c r="A1226" s="135" t="s">
        <v>75</v>
      </c>
      <c r="B1226" s="33">
        <v>780000</v>
      </c>
      <c r="C1226" s="33">
        <v>780000</v>
      </c>
      <c r="D1226" s="33">
        <v>780000</v>
      </c>
      <c r="E1226" s="126"/>
      <c r="F1226" s="126"/>
      <c r="G1226" s="126"/>
      <c r="H1226" s="126"/>
    </row>
    <row r="1227" spans="1:8" ht="13.5" customHeight="1" x14ac:dyDescent="0.25">
      <c r="A1227" s="136" t="s">
        <v>76</v>
      </c>
      <c r="B1227" s="35">
        <v>780000</v>
      </c>
      <c r="C1227" s="42"/>
      <c r="D1227" s="42"/>
    </row>
    <row r="1228" spans="1:8" ht="13.5" customHeight="1" x14ac:dyDescent="0.25">
      <c r="A1228" s="30" t="s">
        <v>299</v>
      </c>
      <c r="B1228" s="31">
        <v>460000</v>
      </c>
      <c r="C1228" s="31">
        <v>460000</v>
      </c>
      <c r="D1228" s="31">
        <v>460000</v>
      </c>
    </row>
    <row r="1229" spans="1:8" s="127" customFormat="1" ht="13.5" customHeight="1" x14ac:dyDescent="0.25">
      <c r="A1229" s="121" t="s">
        <v>112</v>
      </c>
      <c r="B1229" s="122">
        <v>460000</v>
      </c>
      <c r="C1229" s="122">
        <v>460000</v>
      </c>
      <c r="D1229" s="122">
        <v>460000</v>
      </c>
      <c r="E1229" s="126"/>
      <c r="F1229" s="126"/>
      <c r="G1229" s="126"/>
      <c r="H1229" s="126"/>
    </row>
    <row r="1230" spans="1:8" s="127" customFormat="1" ht="13.5" customHeight="1" x14ac:dyDescent="0.25">
      <c r="A1230" s="135" t="s">
        <v>56</v>
      </c>
      <c r="B1230" s="33">
        <v>210000</v>
      </c>
      <c r="C1230" s="33">
        <v>210000</v>
      </c>
      <c r="D1230" s="33">
        <v>210000</v>
      </c>
      <c r="E1230" s="126"/>
      <c r="F1230" s="126"/>
      <c r="G1230" s="126"/>
      <c r="H1230" s="126"/>
    </row>
    <row r="1231" spans="1:8" ht="13.5" customHeight="1" x14ac:dyDescent="0.25">
      <c r="A1231" s="136" t="s">
        <v>58</v>
      </c>
      <c r="B1231" s="35">
        <v>80000</v>
      </c>
      <c r="C1231" s="42"/>
      <c r="D1231" s="42"/>
    </row>
    <row r="1232" spans="1:8" ht="13.5" customHeight="1" x14ac:dyDescent="0.25">
      <c r="A1232" s="136" t="s">
        <v>59</v>
      </c>
      <c r="B1232" s="35">
        <v>120000</v>
      </c>
      <c r="C1232" s="42"/>
      <c r="D1232" s="42"/>
    </row>
    <row r="1233" spans="1:8" ht="13.5" customHeight="1" x14ac:dyDescent="0.25">
      <c r="A1233" s="136" t="s">
        <v>60</v>
      </c>
      <c r="B1233" s="35">
        <v>10000</v>
      </c>
      <c r="C1233" s="42"/>
      <c r="D1233" s="42"/>
    </row>
    <row r="1234" spans="1:8" s="127" customFormat="1" ht="13.5" customHeight="1" x14ac:dyDescent="0.25">
      <c r="A1234" s="135" t="s">
        <v>75</v>
      </c>
      <c r="B1234" s="33">
        <v>200000</v>
      </c>
      <c r="C1234" s="33">
        <v>200000</v>
      </c>
      <c r="D1234" s="33">
        <v>200000</v>
      </c>
      <c r="E1234" s="126"/>
      <c r="F1234" s="126"/>
      <c r="G1234" s="126"/>
      <c r="H1234" s="126"/>
    </row>
    <row r="1235" spans="1:8" ht="13.5" customHeight="1" x14ac:dyDescent="0.25">
      <c r="A1235" s="136" t="s">
        <v>76</v>
      </c>
      <c r="B1235" s="35">
        <v>200000</v>
      </c>
      <c r="C1235" s="42"/>
      <c r="D1235" s="42"/>
    </row>
    <row r="1236" spans="1:8" ht="13.5" customHeight="1" x14ac:dyDescent="0.25">
      <c r="A1236" s="135" t="s">
        <v>81</v>
      </c>
      <c r="B1236" s="33">
        <v>50000</v>
      </c>
      <c r="C1236" s="33">
        <v>50000</v>
      </c>
      <c r="D1236" s="33">
        <v>50000</v>
      </c>
    </row>
    <row r="1237" spans="1:8" ht="13.5" customHeight="1" x14ac:dyDescent="0.25">
      <c r="A1237" s="136" t="s">
        <v>83</v>
      </c>
      <c r="B1237" s="35">
        <v>50000</v>
      </c>
      <c r="C1237" s="42"/>
      <c r="D1237" s="42"/>
    </row>
    <row r="1238" spans="1:8" ht="13.5" customHeight="1" x14ac:dyDescent="0.25">
      <c r="A1238" s="30" t="s">
        <v>300</v>
      </c>
      <c r="B1238" s="31">
        <v>16000</v>
      </c>
      <c r="C1238" s="31">
        <v>16000</v>
      </c>
      <c r="D1238" s="31">
        <v>16000</v>
      </c>
    </row>
    <row r="1239" spans="1:8" s="127" customFormat="1" ht="13.5" customHeight="1" x14ac:dyDescent="0.25">
      <c r="A1239" s="121" t="s">
        <v>112</v>
      </c>
      <c r="B1239" s="122">
        <v>16000</v>
      </c>
      <c r="C1239" s="122">
        <v>16000</v>
      </c>
      <c r="D1239" s="122">
        <v>16000</v>
      </c>
      <c r="E1239" s="126"/>
      <c r="F1239" s="126"/>
      <c r="G1239" s="126"/>
      <c r="H1239" s="126"/>
    </row>
    <row r="1240" spans="1:8" ht="13.5" customHeight="1" x14ac:dyDescent="0.25">
      <c r="A1240" s="135" t="s">
        <v>56</v>
      </c>
      <c r="B1240" s="33">
        <v>6000</v>
      </c>
      <c r="C1240" s="33">
        <v>6000</v>
      </c>
      <c r="D1240" s="33">
        <v>6000</v>
      </c>
    </row>
    <row r="1241" spans="1:8" ht="13.5" customHeight="1" x14ac:dyDescent="0.25">
      <c r="A1241" s="136" t="s">
        <v>59</v>
      </c>
      <c r="B1241" s="35">
        <v>1000</v>
      </c>
      <c r="C1241" s="42"/>
      <c r="D1241" s="42"/>
    </row>
    <row r="1242" spans="1:8" ht="13.5" customHeight="1" x14ac:dyDescent="0.25">
      <c r="A1242" s="136" t="s">
        <v>61</v>
      </c>
      <c r="B1242" s="35">
        <v>5000</v>
      </c>
      <c r="C1242" s="42"/>
      <c r="D1242" s="42"/>
    </row>
    <row r="1243" spans="1:8" ht="13.5" customHeight="1" x14ac:dyDescent="0.25">
      <c r="A1243" s="135" t="s">
        <v>69</v>
      </c>
      <c r="B1243" s="33">
        <v>10000</v>
      </c>
      <c r="C1243" s="33">
        <v>10000</v>
      </c>
      <c r="D1243" s="33">
        <v>10000</v>
      </c>
    </row>
    <row r="1244" spans="1:8" ht="13.5" customHeight="1" x14ac:dyDescent="0.25">
      <c r="A1244" s="136" t="s">
        <v>70</v>
      </c>
      <c r="B1244" s="35">
        <v>10000</v>
      </c>
      <c r="C1244" s="42"/>
      <c r="D1244" s="42"/>
    </row>
    <row r="1245" spans="1:8" ht="13.5" customHeight="1" x14ac:dyDescent="0.25">
      <c r="A1245" s="30" t="s">
        <v>301</v>
      </c>
      <c r="B1245" s="31">
        <v>10000</v>
      </c>
      <c r="C1245" s="31">
        <v>10000</v>
      </c>
      <c r="D1245" s="31">
        <v>10000</v>
      </c>
    </row>
    <row r="1246" spans="1:8" s="127" customFormat="1" ht="13.5" customHeight="1" x14ac:dyDescent="0.25">
      <c r="A1246" s="121" t="s">
        <v>112</v>
      </c>
      <c r="B1246" s="122">
        <v>10000</v>
      </c>
      <c r="C1246" s="122">
        <v>10000</v>
      </c>
      <c r="D1246" s="122">
        <v>10000</v>
      </c>
      <c r="E1246" s="126"/>
      <c r="F1246" s="126"/>
      <c r="G1246" s="126"/>
      <c r="H1246" s="126"/>
    </row>
    <row r="1247" spans="1:8" ht="13.5" customHeight="1" x14ac:dyDescent="0.25">
      <c r="A1247" s="135" t="s">
        <v>56</v>
      </c>
      <c r="B1247" s="33">
        <v>10000</v>
      </c>
      <c r="C1247" s="33">
        <v>10000</v>
      </c>
      <c r="D1247" s="33">
        <v>10000</v>
      </c>
    </row>
    <row r="1248" spans="1:8" ht="13.5" customHeight="1" x14ac:dyDescent="0.25">
      <c r="A1248" s="136" t="s">
        <v>59</v>
      </c>
      <c r="B1248" s="35">
        <v>5000</v>
      </c>
      <c r="C1248" s="42"/>
      <c r="D1248" s="42"/>
    </row>
    <row r="1249" spans="1:8" ht="13.5" customHeight="1" x14ac:dyDescent="0.25">
      <c r="A1249" s="136" t="s">
        <v>61</v>
      </c>
      <c r="B1249" s="35">
        <v>5000</v>
      </c>
      <c r="C1249" s="42"/>
      <c r="D1249" s="42"/>
    </row>
    <row r="1250" spans="1:8" ht="13.5" customHeight="1" x14ac:dyDescent="0.25">
      <c r="A1250" s="30" t="s">
        <v>302</v>
      </c>
      <c r="B1250" s="31">
        <v>440000</v>
      </c>
      <c r="C1250" s="31">
        <v>440000</v>
      </c>
      <c r="D1250" s="31">
        <v>440000</v>
      </c>
    </row>
    <row r="1251" spans="1:8" s="127" customFormat="1" ht="13.5" customHeight="1" x14ac:dyDescent="0.25">
      <c r="A1251" s="121" t="s">
        <v>112</v>
      </c>
      <c r="B1251" s="122">
        <v>440000</v>
      </c>
      <c r="C1251" s="122">
        <v>440000</v>
      </c>
      <c r="D1251" s="122">
        <v>440000</v>
      </c>
      <c r="E1251" s="126"/>
      <c r="F1251" s="126"/>
      <c r="G1251" s="126"/>
      <c r="H1251" s="126"/>
    </row>
    <row r="1252" spans="1:8" ht="13.5" customHeight="1" x14ac:dyDescent="0.25">
      <c r="A1252" s="135" t="s">
        <v>56</v>
      </c>
      <c r="B1252" s="33">
        <v>140000</v>
      </c>
      <c r="C1252" s="33">
        <v>140000</v>
      </c>
      <c r="D1252" s="33">
        <v>140000</v>
      </c>
    </row>
    <row r="1253" spans="1:8" ht="13.5" customHeight="1" x14ac:dyDescent="0.25">
      <c r="A1253" s="136" t="s">
        <v>59</v>
      </c>
      <c r="B1253" s="35">
        <v>140000</v>
      </c>
      <c r="C1253" s="42"/>
      <c r="D1253" s="42"/>
    </row>
    <row r="1254" spans="1:8" ht="13.5" customHeight="1" x14ac:dyDescent="0.25">
      <c r="A1254" s="135" t="s">
        <v>75</v>
      </c>
      <c r="B1254" s="33">
        <v>300000</v>
      </c>
      <c r="C1254" s="33">
        <v>300000</v>
      </c>
      <c r="D1254" s="33">
        <v>300000</v>
      </c>
    </row>
    <row r="1255" spans="1:8" ht="13.5" customHeight="1" x14ac:dyDescent="0.25">
      <c r="A1255" s="136" t="s">
        <v>77</v>
      </c>
      <c r="B1255" s="35">
        <v>300000</v>
      </c>
      <c r="C1255" s="42"/>
      <c r="D1255" s="42"/>
    </row>
    <row r="1256" spans="1:8" ht="13.5" customHeight="1" x14ac:dyDescent="0.25">
      <c r="A1256" s="30" t="s">
        <v>364</v>
      </c>
      <c r="B1256" s="31">
        <v>317400</v>
      </c>
      <c r="C1256" s="31">
        <v>575000</v>
      </c>
      <c r="D1256" s="31">
        <v>0</v>
      </c>
    </row>
    <row r="1257" spans="1:8" s="127" customFormat="1" ht="13.5" customHeight="1" x14ac:dyDescent="0.25">
      <c r="A1257" s="121" t="s">
        <v>112</v>
      </c>
      <c r="B1257" s="122">
        <v>317400</v>
      </c>
      <c r="C1257" s="122">
        <v>575000</v>
      </c>
      <c r="D1257" s="128"/>
      <c r="E1257" s="126"/>
      <c r="F1257" s="126"/>
      <c r="G1257" s="126"/>
      <c r="H1257" s="126"/>
    </row>
    <row r="1258" spans="1:8" ht="13.5" customHeight="1" x14ac:dyDescent="0.25">
      <c r="A1258" s="135" t="s">
        <v>52</v>
      </c>
      <c r="B1258" s="33">
        <v>130000</v>
      </c>
      <c r="C1258" s="33">
        <v>180000</v>
      </c>
      <c r="D1258" s="143"/>
    </row>
    <row r="1259" spans="1:8" ht="13.5" customHeight="1" x14ac:dyDescent="0.25">
      <c r="A1259" s="136" t="s">
        <v>53</v>
      </c>
      <c r="B1259" s="35">
        <v>110000</v>
      </c>
      <c r="C1259" s="42"/>
      <c r="D1259" s="42"/>
    </row>
    <row r="1260" spans="1:8" ht="13.5" customHeight="1" x14ac:dyDescent="0.25">
      <c r="A1260" s="136" t="s">
        <v>55</v>
      </c>
      <c r="B1260" s="35">
        <v>20000</v>
      </c>
      <c r="C1260" s="42"/>
      <c r="D1260" s="42"/>
    </row>
    <row r="1261" spans="1:8" ht="13.5" customHeight="1" x14ac:dyDescent="0.25">
      <c r="A1261" s="135" t="s">
        <v>56</v>
      </c>
      <c r="B1261" s="33">
        <v>182400</v>
      </c>
      <c r="C1261" s="33">
        <v>240000</v>
      </c>
      <c r="D1261" s="143"/>
    </row>
    <row r="1262" spans="1:8" ht="13.5" customHeight="1" x14ac:dyDescent="0.25">
      <c r="A1262" s="136" t="s">
        <v>57</v>
      </c>
      <c r="B1262" s="35">
        <v>28000</v>
      </c>
      <c r="C1262" s="42"/>
      <c r="D1262" s="42"/>
    </row>
    <row r="1263" spans="1:8" ht="13.5" customHeight="1" x14ac:dyDescent="0.25">
      <c r="A1263" s="136" t="s">
        <v>59</v>
      </c>
      <c r="B1263" s="35">
        <v>144400</v>
      </c>
      <c r="C1263" s="42"/>
      <c r="D1263" s="42"/>
    </row>
    <row r="1264" spans="1:8" ht="13.5" customHeight="1" x14ac:dyDescent="0.25">
      <c r="A1264" s="136" t="s">
        <v>60</v>
      </c>
      <c r="B1264" s="35">
        <v>10000</v>
      </c>
      <c r="C1264" s="42"/>
      <c r="D1264" s="42"/>
    </row>
    <row r="1265" spans="1:8" ht="13.5" customHeight="1" x14ac:dyDescent="0.25">
      <c r="A1265" s="135" t="s">
        <v>69</v>
      </c>
      <c r="B1265" s="33">
        <v>5000</v>
      </c>
      <c r="C1265" s="33">
        <v>5000</v>
      </c>
      <c r="D1265" s="143"/>
    </row>
    <row r="1266" spans="1:8" ht="13.5" customHeight="1" x14ac:dyDescent="0.25">
      <c r="A1266" s="136" t="s">
        <v>70</v>
      </c>
      <c r="B1266" s="35">
        <v>5000</v>
      </c>
      <c r="C1266" s="42"/>
      <c r="D1266" s="42"/>
    </row>
    <row r="1267" spans="1:8" ht="13.5" customHeight="1" x14ac:dyDescent="0.25">
      <c r="A1267" s="135" t="s">
        <v>81</v>
      </c>
      <c r="B1267" s="143"/>
      <c r="C1267" s="33">
        <v>150000</v>
      </c>
      <c r="D1267" s="143"/>
    </row>
    <row r="1268" spans="1:8" ht="9.75" customHeight="1" x14ac:dyDescent="0.25">
      <c r="A1268" s="135"/>
      <c r="B1268" s="143"/>
      <c r="C1268" s="33"/>
      <c r="D1268" s="143"/>
    </row>
    <row r="1269" spans="1:8" ht="14.25" customHeight="1" x14ac:dyDescent="0.25">
      <c r="A1269" s="32" t="s">
        <v>303</v>
      </c>
      <c r="B1269" s="33">
        <v>1806700</v>
      </c>
      <c r="C1269" s="33">
        <v>2018980</v>
      </c>
      <c r="D1269" s="33">
        <v>1893980</v>
      </c>
    </row>
    <row r="1270" spans="1:8" s="141" customFormat="1" ht="14.25" customHeight="1" x14ac:dyDescent="0.25">
      <c r="A1270" s="32" t="s">
        <v>304</v>
      </c>
      <c r="B1270" s="33">
        <v>1320000</v>
      </c>
      <c r="C1270" s="33">
        <v>1545000</v>
      </c>
      <c r="D1270" s="33">
        <v>1420000</v>
      </c>
      <c r="E1270" s="140"/>
      <c r="F1270" s="140"/>
      <c r="G1270" s="140"/>
      <c r="H1270" s="140"/>
    </row>
    <row r="1271" spans="1:8" ht="14.25" customHeight="1" x14ac:dyDescent="0.25">
      <c r="A1271" s="30" t="s">
        <v>305</v>
      </c>
      <c r="B1271" s="31">
        <v>1320000</v>
      </c>
      <c r="C1271" s="31">
        <v>1545000</v>
      </c>
      <c r="D1271" s="31">
        <v>1420000</v>
      </c>
    </row>
    <row r="1272" spans="1:8" s="127" customFormat="1" ht="14.25" customHeight="1" x14ac:dyDescent="0.25">
      <c r="A1272" s="121" t="s">
        <v>112</v>
      </c>
      <c r="B1272" s="122">
        <v>1320000</v>
      </c>
      <c r="C1272" s="122">
        <v>1545000</v>
      </c>
      <c r="D1272" s="122">
        <v>1420000</v>
      </c>
      <c r="E1272" s="126"/>
      <c r="F1272" s="126"/>
      <c r="G1272" s="126"/>
      <c r="H1272" s="126"/>
    </row>
    <row r="1273" spans="1:8" ht="14.25" customHeight="1" x14ac:dyDescent="0.25">
      <c r="A1273" s="135" t="s">
        <v>52</v>
      </c>
      <c r="B1273" s="33">
        <v>685000</v>
      </c>
      <c r="C1273" s="33">
        <v>735000</v>
      </c>
      <c r="D1273" s="33">
        <v>660000</v>
      </c>
    </row>
    <row r="1274" spans="1:8" s="127" customFormat="1" ht="14.25" customHeight="1" x14ac:dyDescent="0.25">
      <c r="A1274" s="136" t="s">
        <v>53</v>
      </c>
      <c r="B1274" s="35">
        <v>450000</v>
      </c>
      <c r="C1274" s="42"/>
      <c r="D1274" s="42"/>
      <c r="E1274" s="126"/>
      <c r="F1274" s="126"/>
      <c r="G1274" s="126"/>
      <c r="H1274" s="126"/>
    </row>
    <row r="1275" spans="1:8" ht="14.25" customHeight="1" x14ac:dyDescent="0.25">
      <c r="A1275" s="136" t="s">
        <v>54</v>
      </c>
      <c r="B1275" s="35">
        <v>150000</v>
      </c>
      <c r="C1275" s="42"/>
      <c r="D1275" s="42"/>
    </row>
    <row r="1276" spans="1:8" s="86" customFormat="1" ht="14.25" customHeight="1" x14ac:dyDescent="0.25">
      <c r="A1276" s="136" t="s">
        <v>55</v>
      </c>
      <c r="B1276" s="35">
        <v>85000</v>
      </c>
      <c r="C1276" s="42"/>
      <c r="D1276" s="42"/>
      <c r="E1276" s="85"/>
      <c r="F1276" s="85"/>
      <c r="G1276" s="85"/>
      <c r="H1276" s="85"/>
    </row>
    <row r="1277" spans="1:8" ht="14.25" customHeight="1" x14ac:dyDescent="0.25">
      <c r="A1277" s="135" t="s">
        <v>56</v>
      </c>
      <c r="B1277" s="33">
        <v>570000</v>
      </c>
      <c r="C1277" s="33">
        <v>750000</v>
      </c>
      <c r="D1277" s="33">
        <v>700000</v>
      </c>
    </row>
    <row r="1278" spans="1:8" ht="14.25" customHeight="1" x14ac:dyDescent="0.25">
      <c r="A1278" s="136" t="s">
        <v>57</v>
      </c>
      <c r="B1278" s="35">
        <v>250000</v>
      </c>
      <c r="C1278" s="42"/>
      <c r="D1278" s="42"/>
    </row>
    <row r="1279" spans="1:8" ht="14.25" customHeight="1" x14ac:dyDescent="0.25">
      <c r="A1279" s="136" t="s">
        <v>58</v>
      </c>
      <c r="B1279" s="35">
        <v>20000</v>
      </c>
      <c r="C1279" s="42"/>
      <c r="D1279" s="42"/>
    </row>
    <row r="1280" spans="1:8" s="127" customFormat="1" ht="14.25" customHeight="1" x14ac:dyDescent="0.25">
      <c r="A1280" s="136" t="s">
        <v>59</v>
      </c>
      <c r="B1280" s="35">
        <v>150000</v>
      </c>
      <c r="C1280" s="42"/>
      <c r="D1280" s="42"/>
      <c r="E1280" s="126"/>
      <c r="F1280" s="126"/>
      <c r="G1280" s="126"/>
      <c r="H1280" s="126"/>
    </row>
    <row r="1281" spans="1:8" ht="14.25" customHeight="1" x14ac:dyDescent="0.25">
      <c r="A1281" s="136" t="s">
        <v>61</v>
      </c>
      <c r="B1281" s="35">
        <v>150000</v>
      </c>
      <c r="C1281" s="42"/>
      <c r="D1281" s="42"/>
    </row>
    <row r="1282" spans="1:8" ht="14.25" customHeight="1" x14ac:dyDescent="0.25">
      <c r="A1282" s="135" t="s">
        <v>62</v>
      </c>
      <c r="B1282" s="33">
        <v>15000</v>
      </c>
      <c r="C1282" s="33">
        <v>20000</v>
      </c>
      <c r="D1282" s="33">
        <v>20000</v>
      </c>
    </row>
    <row r="1283" spans="1:8" ht="14.25" customHeight="1" x14ac:dyDescent="0.25">
      <c r="A1283" s="136" t="s">
        <v>63</v>
      </c>
      <c r="B1283" s="35">
        <v>8000</v>
      </c>
      <c r="C1283" s="42"/>
      <c r="D1283" s="42"/>
    </row>
    <row r="1284" spans="1:8" s="127" customFormat="1" ht="14.25" customHeight="1" x14ac:dyDescent="0.25">
      <c r="A1284" s="136" t="s">
        <v>64</v>
      </c>
      <c r="B1284" s="35">
        <v>7000</v>
      </c>
      <c r="C1284" s="42"/>
      <c r="D1284" s="42"/>
      <c r="E1284" s="126"/>
      <c r="F1284" s="126"/>
      <c r="G1284" s="126"/>
      <c r="H1284" s="126"/>
    </row>
    <row r="1285" spans="1:8" ht="14.25" customHeight="1" x14ac:dyDescent="0.25">
      <c r="A1285" s="135" t="s">
        <v>79</v>
      </c>
      <c r="B1285" s="33">
        <v>20000</v>
      </c>
      <c r="C1285" s="33">
        <v>20000</v>
      </c>
      <c r="D1285" s="33">
        <v>20000</v>
      </c>
    </row>
    <row r="1286" spans="1:8" ht="14.25" customHeight="1" x14ac:dyDescent="0.25">
      <c r="A1286" s="136" t="s">
        <v>80</v>
      </c>
      <c r="B1286" s="35">
        <v>20000</v>
      </c>
      <c r="C1286" s="42"/>
      <c r="D1286" s="42"/>
    </row>
    <row r="1287" spans="1:8" s="127" customFormat="1" ht="14.25" customHeight="1" x14ac:dyDescent="0.25">
      <c r="A1287" s="135" t="s">
        <v>81</v>
      </c>
      <c r="B1287" s="33">
        <v>30000</v>
      </c>
      <c r="C1287" s="33">
        <v>20000</v>
      </c>
      <c r="D1287" s="33">
        <v>20000</v>
      </c>
      <c r="E1287" s="126"/>
      <c r="F1287" s="126"/>
      <c r="G1287" s="126"/>
      <c r="H1287" s="126"/>
    </row>
    <row r="1288" spans="1:8" s="86" customFormat="1" ht="14.25" customHeight="1" x14ac:dyDescent="0.25">
      <c r="A1288" s="136" t="s">
        <v>83</v>
      </c>
      <c r="B1288" s="35">
        <v>30000</v>
      </c>
      <c r="C1288" s="42"/>
      <c r="D1288" s="42"/>
      <c r="E1288" s="85"/>
      <c r="F1288" s="85"/>
      <c r="G1288" s="85"/>
      <c r="H1288" s="85"/>
    </row>
    <row r="1289" spans="1:8" s="86" customFormat="1" ht="14.25" customHeight="1" x14ac:dyDescent="0.25">
      <c r="A1289" s="136"/>
      <c r="B1289" s="35"/>
      <c r="C1289" s="42"/>
      <c r="D1289" s="42"/>
      <c r="E1289" s="85"/>
      <c r="F1289" s="85"/>
      <c r="G1289" s="85"/>
      <c r="H1289" s="85"/>
    </row>
    <row r="1290" spans="1:8" s="139" customFormat="1" ht="14.25" customHeight="1" x14ac:dyDescent="0.25">
      <c r="A1290" s="32" t="s">
        <v>163</v>
      </c>
      <c r="B1290" s="33">
        <v>486700</v>
      </c>
      <c r="C1290" s="33">
        <v>473980</v>
      </c>
      <c r="D1290" s="33">
        <v>473980</v>
      </c>
      <c r="E1290" s="138"/>
      <c r="F1290" s="138"/>
      <c r="G1290" s="138"/>
      <c r="H1290" s="138"/>
    </row>
    <row r="1291" spans="1:8" s="86" customFormat="1" ht="14.25" customHeight="1" x14ac:dyDescent="0.25">
      <c r="A1291" s="30" t="s">
        <v>165</v>
      </c>
      <c r="B1291" s="31">
        <v>220000</v>
      </c>
      <c r="C1291" s="31">
        <v>220000</v>
      </c>
      <c r="D1291" s="31">
        <v>220000</v>
      </c>
      <c r="E1291" s="85"/>
      <c r="F1291" s="85"/>
      <c r="G1291" s="85"/>
      <c r="H1291" s="85"/>
    </row>
    <row r="1292" spans="1:8" s="127" customFormat="1" ht="14.25" customHeight="1" x14ac:dyDescent="0.25">
      <c r="A1292" s="121" t="s">
        <v>112</v>
      </c>
      <c r="B1292" s="122">
        <v>7040</v>
      </c>
      <c r="C1292" s="122">
        <v>7040</v>
      </c>
      <c r="D1292" s="122">
        <v>7040</v>
      </c>
      <c r="E1292" s="126"/>
      <c r="F1292" s="126"/>
      <c r="G1292" s="126"/>
      <c r="H1292" s="126"/>
    </row>
    <row r="1293" spans="1:8" ht="14.25" customHeight="1" x14ac:dyDescent="0.25">
      <c r="A1293" s="135" t="s">
        <v>52</v>
      </c>
      <c r="B1293" s="33">
        <v>6600</v>
      </c>
      <c r="C1293" s="33">
        <v>6600</v>
      </c>
      <c r="D1293" s="33">
        <v>6600</v>
      </c>
    </row>
    <row r="1294" spans="1:8" ht="14.25" customHeight="1" x14ac:dyDescent="0.25">
      <c r="A1294" s="136" t="s">
        <v>53</v>
      </c>
      <c r="B1294" s="35">
        <v>5664</v>
      </c>
      <c r="C1294" s="42"/>
      <c r="D1294" s="42"/>
    </row>
    <row r="1295" spans="1:8" s="127" customFormat="1" ht="14.25" customHeight="1" x14ac:dyDescent="0.25">
      <c r="A1295" s="136" t="s">
        <v>55</v>
      </c>
      <c r="B1295" s="35">
        <v>936</v>
      </c>
      <c r="C1295" s="42"/>
      <c r="D1295" s="42"/>
      <c r="E1295" s="126"/>
      <c r="F1295" s="126"/>
      <c r="G1295" s="126"/>
      <c r="H1295" s="126"/>
    </row>
    <row r="1296" spans="1:8" ht="14.25" customHeight="1" x14ac:dyDescent="0.25">
      <c r="A1296" s="135" t="s">
        <v>56</v>
      </c>
      <c r="B1296" s="33">
        <v>440</v>
      </c>
      <c r="C1296" s="33">
        <v>440</v>
      </c>
      <c r="D1296" s="33">
        <v>440</v>
      </c>
    </row>
    <row r="1297" spans="1:8" ht="14.25" customHeight="1" x14ac:dyDescent="0.25">
      <c r="A1297" s="136" t="s">
        <v>57</v>
      </c>
      <c r="B1297" s="35">
        <v>360</v>
      </c>
      <c r="C1297" s="42"/>
      <c r="D1297" s="42"/>
    </row>
    <row r="1298" spans="1:8" ht="14.25" customHeight="1" x14ac:dyDescent="0.25">
      <c r="A1298" s="136" t="s">
        <v>58</v>
      </c>
      <c r="B1298" s="35">
        <v>80</v>
      </c>
      <c r="C1298" s="42"/>
      <c r="D1298" s="42"/>
    </row>
    <row r="1299" spans="1:8" s="127" customFormat="1" ht="14.25" customHeight="1" x14ac:dyDescent="0.25">
      <c r="A1299" s="121" t="s">
        <v>161</v>
      </c>
      <c r="B1299" s="122">
        <v>202400</v>
      </c>
      <c r="C1299" s="122">
        <v>202400</v>
      </c>
      <c r="D1299" s="122">
        <v>202400</v>
      </c>
      <c r="E1299" s="126"/>
      <c r="F1299" s="126"/>
      <c r="G1299" s="126"/>
      <c r="H1299" s="126"/>
    </row>
    <row r="1300" spans="1:8" ht="14.25" customHeight="1" x14ac:dyDescent="0.25">
      <c r="A1300" s="135" t="s">
        <v>52</v>
      </c>
      <c r="B1300" s="33">
        <v>189750</v>
      </c>
      <c r="C1300" s="33">
        <v>189750</v>
      </c>
      <c r="D1300" s="33">
        <v>189750</v>
      </c>
    </row>
    <row r="1301" spans="1:8" ht="14.25" customHeight="1" x14ac:dyDescent="0.25">
      <c r="A1301" s="136" t="s">
        <v>53</v>
      </c>
      <c r="B1301" s="35">
        <v>162840</v>
      </c>
      <c r="C1301" s="42"/>
      <c r="D1301" s="42"/>
    </row>
    <row r="1302" spans="1:8" ht="14.25" customHeight="1" x14ac:dyDescent="0.25">
      <c r="A1302" s="136" t="s">
        <v>55</v>
      </c>
      <c r="B1302" s="35">
        <v>26910</v>
      </c>
      <c r="C1302" s="42"/>
      <c r="D1302" s="42"/>
    </row>
    <row r="1303" spans="1:8" ht="14.25" customHeight="1" x14ac:dyDescent="0.25">
      <c r="A1303" s="135" t="s">
        <v>56</v>
      </c>
      <c r="B1303" s="33">
        <v>12650</v>
      </c>
      <c r="C1303" s="33">
        <v>12650</v>
      </c>
      <c r="D1303" s="33">
        <v>12650</v>
      </c>
    </row>
    <row r="1304" spans="1:8" ht="14.25" customHeight="1" x14ac:dyDescent="0.25">
      <c r="A1304" s="136" t="s">
        <v>57</v>
      </c>
      <c r="B1304" s="35">
        <v>10350</v>
      </c>
      <c r="C1304" s="42"/>
      <c r="D1304" s="42"/>
    </row>
    <row r="1305" spans="1:8" ht="14.25" customHeight="1" x14ac:dyDescent="0.25">
      <c r="A1305" s="136" t="s">
        <v>58</v>
      </c>
      <c r="B1305" s="35">
        <v>2300</v>
      </c>
      <c r="C1305" s="42"/>
      <c r="D1305" s="42"/>
    </row>
    <row r="1306" spans="1:8" s="127" customFormat="1" ht="14.25" customHeight="1" x14ac:dyDescent="0.25">
      <c r="A1306" s="121" t="s">
        <v>162</v>
      </c>
      <c r="B1306" s="122">
        <v>10560</v>
      </c>
      <c r="C1306" s="122">
        <v>10560</v>
      </c>
      <c r="D1306" s="122">
        <v>10560</v>
      </c>
      <c r="E1306" s="126"/>
      <c r="F1306" s="126"/>
      <c r="G1306" s="126"/>
      <c r="H1306" s="126"/>
    </row>
    <row r="1307" spans="1:8" ht="14.25" customHeight="1" x14ac:dyDescent="0.25">
      <c r="A1307" s="135" t="s">
        <v>52</v>
      </c>
      <c r="B1307" s="33">
        <v>9900</v>
      </c>
      <c r="C1307" s="33">
        <v>9900</v>
      </c>
      <c r="D1307" s="33">
        <v>9900</v>
      </c>
    </row>
    <row r="1308" spans="1:8" ht="14.25" customHeight="1" x14ac:dyDescent="0.25">
      <c r="A1308" s="136" t="s">
        <v>53</v>
      </c>
      <c r="B1308" s="35">
        <v>8496</v>
      </c>
      <c r="C1308" s="42"/>
      <c r="D1308" s="42"/>
    </row>
    <row r="1309" spans="1:8" ht="14.25" customHeight="1" x14ac:dyDescent="0.25">
      <c r="A1309" s="136" t="s">
        <v>55</v>
      </c>
      <c r="B1309" s="35">
        <v>1404</v>
      </c>
      <c r="C1309" s="42"/>
      <c r="D1309" s="42"/>
    </row>
    <row r="1310" spans="1:8" ht="14.25" customHeight="1" x14ac:dyDescent="0.25">
      <c r="A1310" s="135" t="s">
        <v>56</v>
      </c>
      <c r="B1310" s="33">
        <v>660</v>
      </c>
      <c r="C1310" s="33">
        <v>660</v>
      </c>
      <c r="D1310" s="33">
        <v>660</v>
      </c>
    </row>
    <row r="1311" spans="1:8" ht="14.25" customHeight="1" x14ac:dyDescent="0.25">
      <c r="A1311" s="136" t="s">
        <v>57</v>
      </c>
      <c r="B1311" s="35">
        <v>540</v>
      </c>
      <c r="C1311" s="42"/>
      <c r="D1311" s="42"/>
    </row>
    <row r="1312" spans="1:8" ht="14.25" customHeight="1" x14ac:dyDescent="0.25">
      <c r="A1312" s="136" t="s">
        <v>58</v>
      </c>
      <c r="B1312" s="35">
        <v>120</v>
      </c>
      <c r="C1312" s="42"/>
      <c r="D1312" s="42"/>
    </row>
    <row r="1313" spans="1:8" ht="14.25" customHeight="1" x14ac:dyDescent="0.25">
      <c r="A1313" s="30" t="s">
        <v>306</v>
      </c>
      <c r="B1313" s="31">
        <v>2100</v>
      </c>
      <c r="C1313" s="31">
        <v>0</v>
      </c>
      <c r="D1313" s="31">
        <v>0</v>
      </c>
    </row>
    <row r="1314" spans="1:8" s="127" customFormat="1" ht="14.25" customHeight="1" x14ac:dyDescent="0.25">
      <c r="A1314" s="121" t="s">
        <v>112</v>
      </c>
      <c r="B1314" s="122">
        <v>2100</v>
      </c>
      <c r="C1314" s="128"/>
      <c r="D1314" s="128"/>
      <c r="E1314" s="126"/>
      <c r="F1314" s="126"/>
      <c r="G1314" s="126"/>
      <c r="H1314" s="126"/>
    </row>
    <row r="1315" spans="1:8" ht="14.25" customHeight="1" x14ac:dyDescent="0.25">
      <c r="A1315" s="135" t="s">
        <v>56</v>
      </c>
      <c r="B1315" s="33">
        <v>2100</v>
      </c>
      <c r="C1315" s="143"/>
      <c r="D1315" s="143"/>
    </row>
    <row r="1316" spans="1:8" ht="14.25" customHeight="1" x14ac:dyDescent="0.25">
      <c r="A1316" s="136" t="s">
        <v>58</v>
      </c>
      <c r="B1316" s="35">
        <v>2100</v>
      </c>
      <c r="C1316" s="42"/>
      <c r="D1316" s="42"/>
    </row>
    <row r="1317" spans="1:8" ht="14.25" customHeight="1" x14ac:dyDescent="0.25">
      <c r="A1317" s="30" t="s">
        <v>307</v>
      </c>
      <c r="B1317" s="31">
        <v>264600</v>
      </c>
      <c r="C1317" s="31">
        <v>253980</v>
      </c>
      <c r="D1317" s="31">
        <v>253980</v>
      </c>
    </row>
    <row r="1318" spans="1:8" s="127" customFormat="1" ht="14.25" customHeight="1" x14ac:dyDescent="0.25">
      <c r="A1318" s="121" t="s">
        <v>112</v>
      </c>
      <c r="B1318" s="122">
        <v>264600</v>
      </c>
      <c r="C1318" s="122">
        <v>253980</v>
      </c>
      <c r="D1318" s="122">
        <v>253980</v>
      </c>
      <c r="E1318" s="126"/>
      <c r="F1318" s="126"/>
      <c r="G1318" s="126"/>
      <c r="H1318" s="126"/>
    </row>
    <row r="1319" spans="1:8" ht="14.25" customHeight="1" x14ac:dyDescent="0.25">
      <c r="A1319" s="135" t="s">
        <v>52</v>
      </c>
      <c r="B1319" s="33">
        <v>156000</v>
      </c>
      <c r="C1319" s="33">
        <v>183000</v>
      </c>
      <c r="D1319" s="33">
        <v>183000</v>
      </c>
    </row>
    <row r="1320" spans="1:8" ht="14.25" customHeight="1" x14ac:dyDescent="0.25">
      <c r="A1320" s="136" t="s">
        <v>53</v>
      </c>
      <c r="B1320" s="35">
        <v>134000</v>
      </c>
      <c r="C1320" s="42"/>
      <c r="D1320" s="42"/>
    </row>
    <row r="1321" spans="1:8" ht="14.25" customHeight="1" x14ac:dyDescent="0.25">
      <c r="A1321" s="136" t="s">
        <v>55</v>
      </c>
      <c r="B1321" s="35">
        <v>22000</v>
      </c>
      <c r="C1321" s="42"/>
      <c r="D1321" s="42"/>
    </row>
    <row r="1322" spans="1:8" ht="14.25" customHeight="1" x14ac:dyDescent="0.25">
      <c r="A1322" s="135" t="s">
        <v>56</v>
      </c>
      <c r="B1322" s="33">
        <v>79800</v>
      </c>
      <c r="C1322" s="33">
        <v>54480</v>
      </c>
      <c r="D1322" s="33">
        <v>54480</v>
      </c>
    </row>
    <row r="1323" spans="1:8" ht="14.25" customHeight="1" x14ac:dyDescent="0.25">
      <c r="A1323" s="136" t="s">
        <v>57</v>
      </c>
      <c r="B1323" s="35">
        <v>37200</v>
      </c>
      <c r="C1323" s="42"/>
      <c r="D1323" s="42"/>
    </row>
    <row r="1324" spans="1:8" ht="14.25" customHeight="1" x14ac:dyDescent="0.25">
      <c r="A1324" s="136" t="s">
        <v>58</v>
      </c>
      <c r="B1324" s="35">
        <v>15000</v>
      </c>
      <c r="C1324" s="42"/>
      <c r="D1324" s="42"/>
    </row>
    <row r="1325" spans="1:8" ht="14.25" customHeight="1" x14ac:dyDescent="0.25">
      <c r="A1325" s="136" t="s">
        <v>59</v>
      </c>
      <c r="B1325" s="35">
        <v>24000</v>
      </c>
      <c r="C1325" s="42"/>
      <c r="D1325" s="42"/>
    </row>
    <row r="1326" spans="1:8" ht="14.25" customHeight="1" x14ac:dyDescent="0.25">
      <c r="A1326" s="136" t="s">
        <v>61</v>
      </c>
      <c r="B1326" s="35">
        <v>3600</v>
      </c>
      <c r="C1326" s="42"/>
      <c r="D1326" s="42"/>
    </row>
    <row r="1327" spans="1:8" ht="14.25" customHeight="1" x14ac:dyDescent="0.25">
      <c r="A1327" s="135" t="s">
        <v>81</v>
      </c>
      <c r="B1327" s="33">
        <v>28800</v>
      </c>
      <c r="C1327" s="33">
        <v>16500</v>
      </c>
      <c r="D1327" s="33">
        <v>16500</v>
      </c>
    </row>
    <row r="1328" spans="1:8" ht="14.25" customHeight="1" x14ac:dyDescent="0.25">
      <c r="A1328" s="136" t="s">
        <v>83</v>
      </c>
      <c r="B1328" s="35">
        <v>28800</v>
      </c>
      <c r="C1328" s="42"/>
      <c r="D1328" s="42"/>
    </row>
    <row r="1329" spans="1:4" ht="14.25" customHeight="1" x14ac:dyDescent="0.25">
      <c r="A1329" s="136"/>
      <c r="B1329" s="35"/>
      <c r="C1329" s="42"/>
      <c r="D1329" s="42"/>
    </row>
    <row r="1330" spans="1:4" ht="14.25" customHeight="1" x14ac:dyDescent="0.25">
      <c r="A1330" s="136"/>
      <c r="B1330" s="35"/>
      <c r="C1330" s="42"/>
      <c r="D1330" s="42"/>
    </row>
    <row r="1331" spans="1:4" ht="14.25" customHeight="1" x14ac:dyDescent="0.25">
      <c r="A1331" s="136"/>
      <c r="B1331" s="35"/>
      <c r="C1331" s="42"/>
      <c r="D1331" s="42"/>
    </row>
    <row r="1332" spans="1:4" ht="14.25" customHeight="1" x14ac:dyDescent="0.25">
      <c r="A1332" s="136"/>
      <c r="B1332" s="35"/>
      <c r="C1332" s="42"/>
      <c r="D1332" s="42"/>
    </row>
    <row r="1333" spans="1:4" ht="14.25" customHeight="1" x14ac:dyDescent="0.25">
      <c r="A1333" s="136"/>
      <c r="B1333" s="35"/>
      <c r="C1333" s="42"/>
      <c r="D1333" s="42"/>
    </row>
    <row r="1334" spans="1:4" ht="14.25" customHeight="1" x14ac:dyDescent="0.25">
      <c r="A1334" s="136"/>
      <c r="B1334" s="35"/>
      <c r="C1334" s="42"/>
      <c r="D1334" s="42"/>
    </row>
    <row r="1335" spans="1:4" ht="14.25" customHeight="1" x14ac:dyDescent="0.25">
      <c r="A1335" s="136"/>
      <c r="B1335" s="35"/>
      <c r="C1335" s="42"/>
      <c r="D1335" s="42"/>
    </row>
    <row r="1336" spans="1:4" ht="14.25" customHeight="1" x14ac:dyDescent="0.25">
      <c r="A1336" s="136"/>
      <c r="B1336" s="35"/>
      <c r="C1336" s="42"/>
      <c r="D1336" s="42"/>
    </row>
    <row r="1337" spans="1:4" ht="14.25" customHeight="1" x14ac:dyDescent="0.25">
      <c r="A1337" s="136"/>
      <c r="B1337" s="35"/>
      <c r="C1337" s="42"/>
      <c r="D1337" s="42"/>
    </row>
    <row r="1338" spans="1:4" ht="14.25" customHeight="1" x14ac:dyDescent="0.25">
      <c r="A1338" s="136"/>
      <c r="B1338" s="35"/>
      <c r="C1338" s="42"/>
      <c r="D1338" s="42"/>
    </row>
    <row r="1339" spans="1:4" ht="14.25" customHeight="1" x14ac:dyDescent="0.25">
      <c r="A1339" s="136"/>
      <c r="B1339" s="35"/>
      <c r="C1339" s="42"/>
      <c r="D1339" s="42"/>
    </row>
    <row r="1340" spans="1:4" ht="14.25" customHeight="1" x14ac:dyDescent="0.25">
      <c r="A1340" s="136"/>
      <c r="B1340" s="35"/>
      <c r="C1340" s="42"/>
      <c r="D1340" s="42"/>
    </row>
    <row r="1341" spans="1:4" ht="14.25" customHeight="1" x14ac:dyDescent="0.25">
      <c r="A1341" s="136"/>
      <c r="B1341" s="35"/>
      <c r="C1341" s="42"/>
      <c r="D1341" s="42"/>
    </row>
    <row r="1342" spans="1:4" ht="14.25" customHeight="1" x14ac:dyDescent="0.25">
      <c r="A1342" s="136"/>
      <c r="B1342" s="35"/>
      <c r="C1342" s="42"/>
      <c r="D1342" s="42"/>
    </row>
    <row r="1343" spans="1:4" ht="14.25" customHeight="1" x14ac:dyDescent="0.25">
      <c r="A1343" s="136"/>
      <c r="B1343" s="35"/>
      <c r="C1343" s="42"/>
      <c r="D1343" s="42"/>
    </row>
    <row r="1344" spans="1:4" ht="14.25" customHeight="1" x14ac:dyDescent="0.25">
      <c r="A1344" s="136"/>
      <c r="B1344" s="35"/>
      <c r="C1344" s="42"/>
      <c r="D1344" s="42"/>
    </row>
    <row r="1345" spans="1:8" ht="14.25" customHeight="1" x14ac:dyDescent="0.25">
      <c r="A1345" s="76" t="s">
        <v>308</v>
      </c>
      <c r="B1345" s="77">
        <v>139500</v>
      </c>
      <c r="C1345" s="77">
        <v>119500</v>
      </c>
      <c r="D1345" s="77">
        <v>119500</v>
      </c>
    </row>
    <row r="1346" spans="1:8" ht="14.25" customHeight="1" x14ac:dyDescent="0.25">
      <c r="A1346" s="32" t="s">
        <v>309</v>
      </c>
      <c r="B1346" s="33">
        <v>139500</v>
      </c>
      <c r="C1346" s="33">
        <v>119500</v>
      </c>
      <c r="D1346" s="33">
        <v>119500</v>
      </c>
    </row>
    <row r="1347" spans="1:8" s="141" customFormat="1" ht="14.25" customHeight="1" x14ac:dyDescent="0.25">
      <c r="A1347" s="32" t="s">
        <v>136</v>
      </c>
      <c r="B1347" s="33">
        <v>139500</v>
      </c>
      <c r="C1347" s="33">
        <v>119500</v>
      </c>
      <c r="D1347" s="33">
        <v>119500</v>
      </c>
      <c r="E1347" s="140"/>
      <c r="F1347" s="140"/>
      <c r="G1347" s="140"/>
      <c r="H1347" s="140"/>
    </row>
    <row r="1348" spans="1:8" ht="14.25" customHeight="1" x14ac:dyDescent="0.25">
      <c r="A1348" s="30" t="s">
        <v>137</v>
      </c>
      <c r="B1348" s="31">
        <v>139500</v>
      </c>
      <c r="C1348" s="31">
        <v>119500</v>
      </c>
      <c r="D1348" s="31">
        <v>119500</v>
      </c>
    </row>
    <row r="1349" spans="1:8" s="127" customFormat="1" ht="14.25" customHeight="1" x14ac:dyDescent="0.25">
      <c r="A1349" s="121" t="s">
        <v>112</v>
      </c>
      <c r="B1349" s="122">
        <v>104500</v>
      </c>
      <c r="C1349" s="122">
        <v>84500</v>
      </c>
      <c r="D1349" s="122">
        <v>84500</v>
      </c>
      <c r="E1349" s="126"/>
      <c r="F1349" s="126"/>
      <c r="G1349" s="126"/>
      <c r="H1349" s="126"/>
    </row>
    <row r="1350" spans="1:8" ht="14.25" customHeight="1" x14ac:dyDescent="0.25">
      <c r="A1350" s="135" t="s">
        <v>56</v>
      </c>
      <c r="B1350" s="33">
        <v>104500</v>
      </c>
      <c r="C1350" s="33">
        <v>84500</v>
      </c>
      <c r="D1350" s="33">
        <v>84500</v>
      </c>
    </row>
    <row r="1351" spans="1:8" ht="14.25" customHeight="1" x14ac:dyDescent="0.25">
      <c r="A1351" s="136" t="s">
        <v>57</v>
      </c>
      <c r="B1351" s="35">
        <v>7500</v>
      </c>
      <c r="C1351" s="42"/>
      <c r="D1351" s="42"/>
    </row>
    <row r="1352" spans="1:8" ht="14.25" customHeight="1" x14ac:dyDescent="0.25">
      <c r="A1352" s="136" t="s">
        <v>58</v>
      </c>
      <c r="B1352" s="35">
        <v>80000</v>
      </c>
      <c r="C1352" s="42"/>
      <c r="D1352" s="42"/>
    </row>
    <row r="1353" spans="1:8" ht="14.25" customHeight="1" x14ac:dyDescent="0.25">
      <c r="A1353" s="136" t="s">
        <v>59</v>
      </c>
      <c r="B1353" s="35">
        <v>5000</v>
      </c>
      <c r="C1353" s="42"/>
      <c r="D1353" s="42"/>
    </row>
    <row r="1354" spans="1:8" ht="14.25" customHeight="1" x14ac:dyDescent="0.25">
      <c r="A1354" s="136" t="s">
        <v>60</v>
      </c>
      <c r="B1354" s="35">
        <v>4500</v>
      </c>
      <c r="C1354" s="42"/>
      <c r="D1354" s="42"/>
    </row>
    <row r="1355" spans="1:8" ht="14.25" customHeight="1" x14ac:dyDescent="0.25">
      <c r="A1355" s="136" t="s">
        <v>61</v>
      </c>
      <c r="B1355" s="35">
        <v>7500</v>
      </c>
      <c r="C1355" s="42"/>
      <c r="D1355" s="42"/>
    </row>
    <row r="1356" spans="1:8" s="127" customFormat="1" ht="14.25" customHeight="1" x14ac:dyDescent="0.25">
      <c r="A1356" s="121" t="s">
        <v>148</v>
      </c>
      <c r="B1356" s="122">
        <v>35000</v>
      </c>
      <c r="C1356" s="122">
        <v>35000</v>
      </c>
      <c r="D1356" s="122">
        <v>35000</v>
      </c>
      <c r="E1356" s="126"/>
      <c r="F1356" s="126"/>
      <c r="G1356" s="126"/>
      <c r="H1356" s="126"/>
    </row>
    <row r="1357" spans="1:8" ht="14.25" customHeight="1" x14ac:dyDescent="0.25">
      <c r="A1357" s="135" t="s">
        <v>56</v>
      </c>
      <c r="B1357" s="33">
        <v>35000</v>
      </c>
      <c r="C1357" s="33">
        <v>35000</v>
      </c>
      <c r="D1357" s="33">
        <v>35000</v>
      </c>
    </row>
    <row r="1358" spans="1:8" ht="14.25" customHeight="1" x14ac:dyDescent="0.25">
      <c r="A1358" s="136" t="s">
        <v>57</v>
      </c>
      <c r="B1358" s="35">
        <v>5000</v>
      </c>
      <c r="C1358" s="42"/>
      <c r="D1358" s="42"/>
    </row>
    <row r="1359" spans="1:8" ht="14.25" customHeight="1" x14ac:dyDescent="0.25">
      <c r="A1359" s="136" t="s">
        <v>58</v>
      </c>
      <c r="B1359" s="35">
        <v>30000</v>
      </c>
      <c r="C1359" s="42"/>
      <c r="D1359" s="42"/>
    </row>
    <row r="1360" spans="1:8" ht="14.25" customHeight="1" x14ac:dyDescent="0.25">
      <c r="A1360" s="136"/>
      <c r="B1360" s="35"/>
      <c r="C1360" s="42"/>
      <c r="D1360" s="42"/>
    </row>
    <row r="1361" spans="1:4" ht="14.25" customHeight="1" x14ac:dyDescent="0.25">
      <c r="A1361" s="136"/>
      <c r="B1361" s="35"/>
      <c r="C1361" s="42"/>
      <c r="D1361" s="42"/>
    </row>
    <row r="1362" spans="1:4" ht="14.25" customHeight="1" x14ac:dyDescent="0.25">
      <c r="A1362" s="136"/>
      <c r="B1362" s="35"/>
      <c r="C1362" s="42"/>
      <c r="D1362" s="42"/>
    </row>
    <row r="1363" spans="1:4" ht="14.25" customHeight="1" x14ac:dyDescent="0.25">
      <c r="A1363" s="136"/>
      <c r="B1363" s="35"/>
      <c r="C1363" s="42"/>
      <c r="D1363" s="42"/>
    </row>
    <row r="1364" spans="1:4" ht="14.25" customHeight="1" x14ac:dyDescent="0.25">
      <c r="A1364" s="136"/>
      <c r="B1364" s="35"/>
      <c r="C1364" s="42"/>
      <c r="D1364" s="42"/>
    </row>
    <row r="1365" spans="1:4" ht="14.25" customHeight="1" x14ac:dyDescent="0.25">
      <c r="A1365" s="136"/>
      <c r="B1365" s="35"/>
      <c r="C1365" s="42"/>
      <c r="D1365" s="42"/>
    </row>
    <row r="1366" spans="1:4" ht="14.25" customHeight="1" x14ac:dyDescent="0.25">
      <c r="A1366" s="136"/>
      <c r="B1366" s="35"/>
      <c r="C1366" s="42"/>
      <c r="D1366" s="42"/>
    </row>
    <row r="1367" spans="1:4" ht="14.25" customHeight="1" x14ac:dyDescent="0.25">
      <c r="A1367" s="136"/>
      <c r="B1367" s="35"/>
      <c r="C1367" s="42"/>
      <c r="D1367" s="42"/>
    </row>
    <row r="1368" spans="1:4" ht="14.25" customHeight="1" x14ac:dyDescent="0.25">
      <c r="A1368" s="136"/>
      <c r="B1368" s="35"/>
      <c r="C1368" s="42"/>
      <c r="D1368" s="42"/>
    </row>
    <row r="1369" spans="1:4" ht="14.25" customHeight="1" x14ac:dyDescent="0.25">
      <c r="A1369" s="136"/>
      <c r="B1369" s="35"/>
      <c r="C1369" s="42"/>
      <c r="D1369" s="42"/>
    </row>
    <row r="1370" spans="1:4" ht="14.25" customHeight="1" x14ac:dyDescent="0.25">
      <c r="A1370" s="136"/>
      <c r="B1370" s="35"/>
      <c r="C1370" s="42"/>
      <c r="D1370" s="42"/>
    </row>
    <row r="1371" spans="1:4" ht="14.25" customHeight="1" x14ac:dyDescent="0.25">
      <c r="A1371" s="136"/>
      <c r="B1371" s="35"/>
      <c r="C1371" s="42"/>
      <c r="D1371" s="42"/>
    </row>
    <row r="1372" spans="1:4" ht="14.25" customHeight="1" x14ac:dyDescent="0.25">
      <c r="A1372" s="136"/>
      <c r="B1372" s="35"/>
      <c r="C1372" s="42"/>
      <c r="D1372" s="42"/>
    </row>
    <row r="1373" spans="1:4" ht="14.25" customHeight="1" x14ac:dyDescent="0.25">
      <c r="A1373" s="136"/>
      <c r="B1373" s="35"/>
      <c r="C1373" s="42"/>
      <c r="D1373" s="42"/>
    </row>
    <row r="1374" spans="1:4" ht="14.25" customHeight="1" x14ac:dyDescent="0.25">
      <c r="A1374" s="136"/>
      <c r="B1374" s="35"/>
      <c r="C1374" s="42"/>
      <c r="D1374" s="42"/>
    </row>
    <row r="1375" spans="1:4" ht="14.25" customHeight="1" x14ac:dyDescent="0.25">
      <c r="A1375" s="136"/>
      <c r="B1375" s="35"/>
      <c r="C1375" s="42"/>
      <c r="D1375" s="42"/>
    </row>
    <row r="1376" spans="1:4" ht="14.25" customHeight="1" x14ac:dyDescent="0.25">
      <c r="A1376" s="136"/>
      <c r="B1376" s="35"/>
      <c r="C1376" s="42"/>
      <c r="D1376" s="42"/>
    </row>
    <row r="1377" spans="1:8" ht="14.25" customHeight="1" x14ac:dyDescent="0.25">
      <c r="A1377" s="136"/>
      <c r="B1377" s="35"/>
      <c r="C1377" s="42"/>
      <c r="D1377" s="42"/>
    </row>
    <row r="1378" spans="1:8" ht="14.25" customHeight="1" x14ac:dyDescent="0.25">
      <c r="A1378" s="136"/>
      <c r="B1378" s="35"/>
      <c r="C1378" s="42"/>
      <c r="D1378" s="42"/>
    </row>
    <row r="1379" spans="1:8" ht="14.25" customHeight="1" x14ac:dyDescent="0.25">
      <c r="A1379" s="136"/>
      <c r="B1379" s="35"/>
      <c r="C1379" s="42"/>
      <c r="D1379" s="42"/>
    </row>
    <row r="1380" spans="1:8" ht="14.25" customHeight="1" x14ac:dyDescent="0.25">
      <c r="A1380" s="76" t="s">
        <v>310</v>
      </c>
      <c r="B1380" s="77">
        <v>30587508</v>
      </c>
      <c r="C1380" s="77">
        <v>31713943</v>
      </c>
      <c r="D1380" s="77">
        <v>32358770</v>
      </c>
    </row>
    <row r="1381" spans="1:8" ht="14.25" customHeight="1" x14ac:dyDescent="0.25">
      <c r="A1381" s="32" t="s">
        <v>311</v>
      </c>
      <c r="B1381" s="33">
        <v>30587508</v>
      </c>
      <c r="C1381" s="33">
        <v>31713943</v>
      </c>
      <c r="D1381" s="33">
        <v>32358770</v>
      </c>
    </row>
    <row r="1382" spans="1:8" s="141" customFormat="1" ht="14.25" customHeight="1" x14ac:dyDescent="0.25">
      <c r="A1382" s="32" t="s">
        <v>136</v>
      </c>
      <c r="B1382" s="33">
        <v>30244508</v>
      </c>
      <c r="C1382" s="33">
        <v>30492943</v>
      </c>
      <c r="D1382" s="33">
        <v>30716770</v>
      </c>
      <c r="E1382" s="140"/>
      <c r="F1382" s="140"/>
      <c r="G1382" s="140"/>
      <c r="H1382" s="140"/>
    </row>
    <row r="1383" spans="1:8" ht="14.25" customHeight="1" x14ac:dyDescent="0.25">
      <c r="A1383" s="30" t="s">
        <v>137</v>
      </c>
      <c r="B1383" s="31">
        <v>28854308</v>
      </c>
      <c r="C1383" s="31">
        <v>29102743</v>
      </c>
      <c r="D1383" s="31">
        <v>29326570</v>
      </c>
    </row>
    <row r="1384" spans="1:8" s="127" customFormat="1" ht="14.25" customHeight="1" x14ac:dyDescent="0.25">
      <c r="A1384" s="121" t="s">
        <v>112</v>
      </c>
      <c r="B1384" s="122">
        <v>28854308</v>
      </c>
      <c r="C1384" s="122">
        <v>29102743</v>
      </c>
      <c r="D1384" s="122">
        <v>29326570</v>
      </c>
      <c r="E1384" s="126"/>
      <c r="F1384" s="126"/>
      <c r="G1384" s="126"/>
      <c r="H1384" s="126"/>
    </row>
    <row r="1385" spans="1:8" ht="14.25" customHeight="1" x14ac:dyDescent="0.25">
      <c r="A1385" s="135" t="s">
        <v>52</v>
      </c>
      <c r="B1385" s="33">
        <v>26353538</v>
      </c>
      <c r="C1385" s="33">
        <v>26471216</v>
      </c>
      <c r="D1385" s="33">
        <v>26589482</v>
      </c>
    </row>
    <row r="1386" spans="1:8" ht="14.25" customHeight="1" x14ac:dyDescent="0.25">
      <c r="A1386" s="136" t="s">
        <v>53</v>
      </c>
      <c r="B1386" s="35">
        <v>20202178</v>
      </c>
      <c r="C1386" s="42"/>
      <c r="D1386" s="42"/>
    </row>
    <row r="1387" spans="1:8" ht="14.25" customHeight="1" x14ac:dyDescent="0.25">
      <c r="A1387" s="136" t="s">
        <v>54</v>
      </c>
      <c r="B1387" s="35">
        <v>2818000</v>
      </c>
      <c r="C1387" s="42"/>
      <c r="D1387" s="42"/>
    </row>
    <row r="1388" spans="1:8" ht="14.25" customHeight="1" x14ac:dyDescent="0.25">
      <c r="A1388" s="136" t="s">
        <v>55</v>
      </c>
      <c r="B1388" s="35">
        <v>3333360</v>
      </c>
      <c r="C1388" s="42"/>
      <c r="D1388" s="42"/>
    </row>
    <row r="1389" spans="1:8" ht="14.25" customHeight="1" x14ac:dyDescent="0.25">
      <c r="A1389" s="135" t="s">
        <v>56</v>
      </c>
      <c r="B1389" s="33">
        <v>2490770</v>
      </c>
      <c r="C1389" s="33">
        <v>2621527</v>
      </c>
      <c r="D1389" s="33">
        <v>2727088</v>
      </c>
    </row>
    <row r="1390" spans="1:8" ht="14.25" customHeight="1" x14ac:dyDescent="0.25">
      <c r="A1390" s="136" t="s">
        <v>57</v>
      </c>
      <c r="B1390" s="35">
        <v>2452270</v>
      </c>
      <c r="C1390" s="42"/>
      <c r="D1390" s="42"/>
    </row>
    <row r="1391" spans="1:8" ht="14.25" customHeight="1" x14ac:dyDescent="0.25">
      <c r="A1391" s="136" t="s">
        <v>58</v>
      </c>
      <c r="B1391" s="35">
        <v>20000</v>
      </c>
      <c r="C1391" s="42"/>
      <c r="D1391" s="42"/>
    </row>
    <row r="1392" spans="1:8" ht="14.25" customHeight="1" x14ac:dyDescent="0.25">
      <c r="A1392" s="136" t="s">
        <v>59</v>
      </c>
      <c r="B1392" s="35">
        <v>2500</v>
      </c>
      <c r="C1392" s="42"/>
      <c r="D1392" s="42"/>
    </row>
    <row r="1393" spans="1:8" ht="14.25" customHeight="1" x14ac:dyDescent="0.25">
      <c r="A1393" s="136" t="s">
        <v>60</v>
      </c>
      <c r="B1393" s="35">
        <v>13000</v>
      </c>
      <c r="C1393" s="42"/>
      <c r="D1393" s="42"/>
    </row>
    <row r="1394" spans="1:8" ht="14.25" customHeight="1" x14ac:dyDescent="0.25">
      <c r="A1394" s="136" t="s">
        <v>61</v>
      </c>
      <c r="B1394" s="35">
        <v>3000</v>
      </c>
      <c r="C1394" s="42"/>
      <c r="D1394" s="42"/>
    </row>
    <row r="1395" spans="1:8" ht="14.25" customHeight="1" x14ac:dyDescent="0.25">
      <c r="A1395" s="135" t="s">
        <v>73</v>
      </c>
      <c r="B1395" s="33">
        <v>10000</v>
      </c>
      <c r="C1395" s="33">
        <v>10000</v>
      </c>
      <c r="D1395" s="33">
        <v>10000</v>
      </c>
    </row>
    <row r="1396" spans="1:8" ht="14.25" customHeight="1" x14ac:dyDescent="0.25">
      <c r="A1396" s="136" t="s">
        <v>74</v>
      </c>
      <c r="B1396" s="35">
        <v>10000</v>
      </c>
      <c r="C1396" s="42"/>
      <c r="D1396" s="42"/>
    </row>
    <row r="1397" spans="1:8" ht="14.25" customHeight="1" x14ac:dyDescent="0.25">
      <c r="A1397" s="30" t="s">
        <v>312</v>
      </c>
      <c r="B1397" s="31">
        <v>1390200</v>
      </c>
      <c r="C1397" s="31">
        <v>1390200</v>
      </c>
      <c r="D1397" s="31">
        <v>1390200</v>
      </c>
    </row>
    <row r="1398" spans="1:8" s="127" customFormat="1" ht="14.25" customHeight="1" x14ac:dyDescent="0.25">
      <c r="A1398" s="121" t="s">
        <v>112</v>
      </c>
      <c r="B1398" s="122">
        <v>1390200</v>
      </c>
      <c r="C1398" s="122">
        <v>1390200</v>
      </c>
      <c r="D1398" s="122">
        <v>1390200</v>
      </c>
      <c r="E1398" s="126"/>
      <c r="F1398" s="126"/>
      <c r="G1398" s="126"/>
      <c r="H1398" s="126"/>
    </row>
    <row r="1399" spans="1:8" ht="14.25" customHeight="1" x14ac:dyDescent="0.25">
      <c r="A1399" s="135" t="s">
        <v>56</v>
      </c>
      <c r="B1399" s="33">
        <v>1300000</v>
      </c>
      <c r="C1399" s="33">
        <v>1300000</v>
      </c>
      <c r="D1399" s="33">
        <v>1300000</v>
      </c>
    </row>
    <row r="1400" spans="1:8" ht="14.25" customHeight="1" x14ac:dyDescent="0.25">
      <c r="A1400" s="136" t="s">
        <v>59</v>
      </c>
      <c r="B1400" s="35">
        <v>1200000</v>
      </c>
      <c r="C1400" s="42"/>
      <c r="D1400" s="42"/>
    </row>
    <row r="1401" spans="1:8" ht="14.25" customHeight="1" x14ac:dyDescent="0.25">
      <c r="A1401" s="136" t="s">
        <v>61</v>
      </c>
      <c r="B1401" s="35">
        <v>100000</v>
      </c>
      <c r="C1401" s="42"/>
      <c r="D1401" s="42"/>
    </row>
    <row r="1402" spans="1:8" ht="14.25" customHeight="1" x14ac:dyDescent="0.25">
      <c r="A1402" s="135" t="s">
        <v>62</v>
      </c>
      <c r="B1402" s="33">
        <v>90200</v>
      </c>
      <c r="C1402" s="33">
        <v>90200</v>
      </c>
      <c r="D1402" s="33">
        <v>90200</v>
      </c>
    </row>
    <row r="1403" spans="1:8" ht="14.25" customHeight="1" x14ac:dyDescent="0.25">
      <c r="A1403" s="136" t="s">
        <v>64</v>
      </c>
      <c r="B1403" s="35">
        <v>90200</v>
      </c>
      <c r="C1403" s="42"/>
      <c r="D1403" s="42"/>
    </row>
    <row r="1404" spans="1:8" ht="8.25" customHeight="1" x14ac:dyDescent="0.25">
      <c r="A1404" s="136"/>
      <c r="B1404" s="35"/>
      <c r="C1404" s="42"/>
      <c r="D1404" s="42"/>
    </row>
    <row r="1405" spans="1:8" s="141" customFormat="1" ht="14.25" customHeight="1" x14ac:dyDescent="0.25">
      <c r="A1405" s="32" t="s">
        <v>313</v>
      </c>
      <c r="B1405" s="33">
        <v>343000</v>
      </c>
      <c r="C1405" s="33">
        <v>1221000</v>
      </c>
      <c r="D1405" s="33">
        <v>1642000</v>
      </c>
      <c r="E1405" s="140"/>
      <c r="F1405" s="140"/>
      <c r="G1405" s="140"/>
      <c r="H1405" s="140"/>
    </row>
    <row r="1406" spans="1:8" ht="14.25" customHeight="1" x14ac:dyDescent="0.25">
      <c r="A1406" s="30" t="s">
        <v>314</v>
      </c>
      <c r="B1406" s="31">
        <v>42000</v>
      </c>
      <c r="C1406" s="31">
        <v>251000</v>
      </c>
      <c r="D1406" s="31">
        <v>470000</v>
      </c>
    </row>
    <row r="1407" spans="1:8" s="127" customFormat="1" ht="14.25" customHeight="1" x14ac:dyDescent="0.25">
      <c r="A1407" s="121" t="s">
        <v>112</v>
      </c>
      <c r="B1407" s="122">
        <v>42000</v>
      </c>
      <c r="C1407" s="122">
        <v>251000</v>
      </c>
      <c r="D1407" s="122">
        <v>470000</v>
      </c>
      <c r="E1407" s="126"/>
      <c r="F1407" s="126"/>
      <c r="G1407" s="126"/>
      <c r="H1407" s="126"/>
    </row>
    <row r="1408" spans="1:8" ht="14.25" customHeight="1" x14ac:dyDescent="0.25">
      <c r="A1408" s="135" t="s">
        <v>62</v>
      </c>
      <c r="B1408" s="33">
        <v>42000</v>
      </c>
      <c r="C1408" s="33">
        <v>41000</v>
      </c>
      <c r="D1408" s="33">
        <v>40000</v>
      </c>
    </row>
    <row r="1409" spans="1:8" ht="14.25" customHeight="1" x14ac:dyDescent="0.25">
      <c r="A1409" s="136" t="s">
        <v>63</v>
      </c>
      <c r="B1409" s="35">
        <v>42000</v>
      </c>
      <c r="C1409" s="42"/>
      <c r="D1409" s="42"/>
    </row>
    <row r="1410" spans="1:8" ht="14.25" customHeight="1" x14ac:dyDescent="0.25">
      <c r="A1410" s="135" t="s">
        <v>97</v>
      </c>
      <c r="B1410" s="143"/>
      <c r="C1410" s="33">
        <v>210000</v>
      </c>
      <c r="D1410" s="33">
        <v>430000</v>
      </c>
    </row>
    <row r="1411" spans="1:8" ht="14.25" customHeight="1" x14ac:dyDescent="0.25">
      <c r="A1411" s="30" t="s">
        <v>315</v>
      </c>
      <c r="B1411" s="31">
        <v>15000</v>
      </c>
      <c r="C1411" s="31">
        <v>175000</v>
      </c>
      <c r="D1411" s="31">
        <v>175000</v>
      </c>
    </row>
    <row r="1412" spans="1:8" s="127" customFormat="1" ht="14.25" customHeight="1" x14ac:dyDescent="0.25">
      <c r="A1412" s="121" t="s">
        <v>112</v>
      </c>
      <c r="B1412" s="122">
        <v>15000</v>
      </c>
      <c r="C1412" s="122">
        <v>175000</v>
      </c>
      <c r="D1412" s="122">
        <v>175000</v>
      </c>
      <c r="E1412" s="126"/>
      <c r="F1412" s="126"/>
      <c r="G1412" s="126"/>
      <c r="H1412" s="126"/>
    </row>
    <row r="1413" spans="1:8" ht="14.25" customHeight="1" x14ac:dyDescent="0.25">
      <c r="A1413" s="135" t="s">
        <v>62</v>
      </c>
      <c r="B1413" s="33">
        <v>15000</v>
      </c>
      <c r="C1413" s="33">
        <v>15000</v>
      </c>
      <c r="D1413" s="33">
        <v>15000</v>
      </c>
    </row>
    <row r="1414" spans="1:8" ht="14.25" customHeight="1" x14ac:dyDescent="0.25">
      <c r="A1414" s="136" t="s">
        <v>63</v>
      </c>
      <c r="B1414" s="35">
        <v>15000</v>
      </c>
      <c r="C1414" s="42"/>
      <c r="D1414" s="42"/>
    </row>
    <row r="1415" spans="1:8" ht="14.25" customHeight="1" x14ac:dyDescent="0.25">
      <c r="A1415" s="135" t="s">
        <v>97</v>
      </c>
      <c r="B1415" s="143"/>
      <c r="C1415" s="33">
        <v>160000</v>
      </c>
      <c r="D1415" s="33">
        <v>160000</v>
      </c>
    </row>
    <row r="1416" spans="1:8" ht="14.25" customHeight="1" x14ac:dyDescent="0.25">
      <c r="A1416" s="30" t="s">
        <v>316</v>
      </c>
      <c r="B1416" s="31">
        <v>240000</v>
      </c>
      <c r="C1416" s="31">
        <v>240000</v>
      </c>
      <c r="D1416" s="31">
        <v>245000</v>
      </c>
    </row>
    <row r="1417" spans="1:8" s="127" customFormat="1" ht="14.25" customHeight="1" x14ac:dyDescent="0.25">
      <c r="A1417" s="121" t="s">
        <v>112</v>
      </c>
      <c r="B1417" s="122">
        <v>75000</v>
      </c>
      <c r="C1417" s="122">
        <v>70000</v>
      </c>
      <c r="D1417" s="122">
        <v>65000</v>
      </c>
      <c r="E1417" s="126"/>
      <c r="F1417" s="126"/>
      <c r="G1417" s="126"/>
      <c r="H1417" s="126"/>
    </row>
    <row r="1418" spans="1:8" ht="14.25" customHeight="1" x14ac:dyDescent="0.25">
      <c r="A1418" s="135" t="s">
        <v>62</v>
      </c>
      <c r="B1418" s="33">
        <v>45000</v>
      </c>
      <c r="C1418" s="33">
        <v>40000</v>
      </c>
      <c r="D1418" s="33">
        <v>35000</v>
      </c>
    </row>
    <row r="1419" spans="1:8" ht="14.25" customHeight="1" x14ac:dyDescent="0.25">
      <c r="A1419" s="136" t="s">
        <v>63</v>
      </c>
      <c r="B1419" s="35">
        <v>45000</v>
      </c>
      <c r="C1419" s="42"/>
      <c r="D1419" s="42"/>
    </row>
    <row r="1420" spans="1:8" ht="14.25" customHeight="1" x14ac:dyDescent="0.25">
      <c r="A1420" s="135" t="s">
        <v>97</v>
      </c>
      <c r="B1420" s="33">
        <v>30000</v>
      </c>
      <c r="C1420" s="33">
        <v>30000</v>
      </c>
      <c r="D1420" s="33">
        <v>30000</v>
      </c>
    </row>
    <row r="1421" spans="1:8" ht="14.25" customHeight="1" x14ac:dyDescent="0.25">
      <c r="A1421" s="136" t="s">
        <v>372</v>
      </c>
      <c r="B1421" s="35">
        <v>30000</v>
      </c>
      <c r="C1421" s="42"/>
      <c r="D1421" s="42"/>
    </row>
    <row r="1422" spans="1:8" s="127" customFormat="1" ht="14.25" customHeight="1" x14ac:dyDescent="0.25">
      <c r="A1422" s="121" t="s">
        <v>148</v>
      </c>
      <c r="B1422" s="122">
        <v>165000</v>
      </c>
      <c r="C1422" s="122">
        <v>170000</v>
      </c>
      <c r="D1422" s="122">
        <v>180000</v>
      </c>
      <c r="E1422" s="126"/>
      <c r="F1422" s="126"/>
      <c r="G1422" s="126"/>
      <c r="H1422" s="126"/>
    </row>
    <row r="1423" spans="1:8" ht="14.25" customHeight="1" x14ac:dyDescent="0.25">
      <c r="A1423" s="135" t="s">
        <v>97</v>
      </c>
      <c r="B1423" s="33">
        <v>165000</v>
      </c>
      <c r="C1423" s="33">
        <v>170000</v>
      </c>
      <c r="D1423" s="33">
        <v>180000</v>
      </c>
    </row>
    <row r="1424" spans="1:8" ht="14.25" customHeight="1" x14ac:dyDescent="0.25">
      <c r="A1424" s="136" t="s">
        <v>372</v>
      </c>
      <c r="B1424" s="35">
        <v>165000</v>
      </c>
      <c r="C1424" s="42"/>
      <c r="D1424" s="42"/>
    </row>
    <row r="1425" spans="1:8" ht="14.25" customHeight="1" x14ac:dyDescent="0.25">
      <c r="A1425" s="30" t="s">
        <v>317</v>
      </c>
      <c r="B1425" s="31">
        <v>46000</v>
      </c>
      <c r="C1425" s="31">
        <v>555000</v>
      </c>
      <c r="D1425" s="31">
        <v>752000</v>
      </c>
    </row>
    <row r="1426" spans="1:8" s="127" customFormat="1" ht="14.25" customHeight="1" x14ac:dyDescent="0.25">
      <c r="A1426" s="121" t="s">
        <v>112</v>
      </c>
      <c r="B1426" s="122">
        <v>46000</v>
      </c>
      <c r="C1426" s="122">
        <v>555000</v>
      </c>
      <c r="D1426" s="122">
        <v>752000</v>
      </c>
      <c r="E1426" s="126"/>
      <c r="F1426" s="126"/>
      <c r="G1426" s="126"/>
      <c r="H1426" s="126"/>
    </row>
    <row r="1427" spans="1:8" ht="14.25" customHeight="1" x14ac:dyDescent="0.25">
      <c r="A1427" s="135" t="s">
        <v>62</v>
      </c>
      <c r="B1427" s="33">
        <v>46000</v>
      </c>
      <c r="C1427" s="33">
        <v>105000</v>
      </c>
      <c r="D1427" s="33">
        <v>82000</v>
      </c>
    </row>
    <row r="1428" spans="1:8" ht="14.25" customHeight="1" x14ac:dyDescent="0.25">
      <c r="A1428" s="136" t="s">
        <v>63</v>
      </c>
      <c r="B1428" s="35">
        <v>46000</v>
      </c>
      <c r="C1428" s="42"/>
      <c r="D1428" s="42"/>
    </row>
    <row r="1429" spans="1:8" ht="14.25" customHeight="1" x14ac:dyDescent="0.25">
      <c r="A1429" s="135" t="s">
        <v>97</v>
      </c>
      <c r="B1429" s="143"/>
      <c r="C1429" s="33">
        <v>450000</v>
      </c>
      <c r="D1429" s="33">
        <v>670000</v>
      </c>
    </row>
    <row r="1430" spans="1:8" ht="14.25" customHeight="1" x14ac:dyDescent="0.25">
      <c r="A1430" s="135"/>
      <c r="B1430" s="143"/>
      <c r="C1430" s="33"/>
      <c r="D1430" s="33"/>
    </row>
    <row r="1431" spans="1:8" ht="14.25" customHeight="1" x14ac:dyDescent="0.25">
      <c r="A1431" s="135"/>
      <c r="B1431" s="143"/>
      <c r="C1431" s="33"/>
      <c r="D1431" s="33"/>
    </row>
    <row r="1432" spans="1:8" ht="14.25" customHeight="1" x14ac:dyDescent="0.25">
      <c r="A1432" s="135"/>
      <c r="B1432" s="143"/>
      <c r="C1432" s="33"/>
      <c r="D1432" s="33"/>
    </row>
    <row r="1433" spans="1:8" ht="14.25" customHeight="1" x14ac:dyDescent="0.25">
      <c r="A1433" s="135"/>
      <c r="B1433" s="143"/>
      <c r="C1433" s="33"/>
      <c r="D1433" s="33"/>
    </row>
    <row r="1434" spans="1:8" ht="14.25" customHeight="1" x14ac:dyDescent="0.25">
      <c r="A1434" s="135"/>
      <c r="B1434" s="143"/>
      <c r="C1434" s="33"/>
      <c r="D1434" s="33"/>
    </row>
    <row r="1435" spans="1:8" ht="14.25" customHeight="1" x14ac:dyDescent="0.25">
      <c r="A1435" s="135"/>
      <c r="B1435" s="143"/>
      <c r="C1435" s="33"/>
      <c r="D1435" s="33"/>
    </row>
    <row r="1436" spans="1:8" ht="14.25" customHeight="1" x14ac:dyDescent="0.25">
      <c r="A1436" s="135"/>
      <c r="B1436" s="143"/>
      <c r="C1436" s="33"/>
      <c r="D1436" s="33"/>
    </row>
    <row r="1437" spans="1:8" ht="14.25" customHeight="1" x14ac:dyDescent="0.25">
      <c r="A1437" s="135"/>
      <c r="B1437" s="143"/>
      <c r="C1437" s="33"/>
      <c r="D1437" s="33"/>
    </row>
    <row r="1438" spans="1:8" ht="14.25" customHeight="1" x14ac:dyDescent="0.25">
      <c r="A1438" s="135"/>
      <c r="B1438" s="143"/>
      <c r="C1438" s="33"/>
      <c r="D1438" s="33"/>
    </row>
    <row r="1439" spans="1:8" ht="14.25" customHeight="1" x14ac:dyDescent="0.25">
      <c r="A1439" s="135"/>
      <c r="B1439" s="143"/>
      <c r="C1439" s="33"/>
      <c r="D1439" s="33"/>
    </row>
    <row r="1440" spans="1:8" ht="14.25" customHeight="1" x14ac:dyDescent="0.25">
      <c r="A1440" s="135"/>
      <c r="B1440" s="143"/>
      <c r="C1440" s="33"/>
      <c r="D1440" s="33"/>
    </row>
    <row r="1441" spans="1:8" ht="14.25" customHeight="1" x14ac:dyDescent="0.25">
      <c r="A1441" s="135"/>
      <c r="B1441" s="143"/>
      <c r="C1441" s="33"/>
      <c r="D1441" s="33"/>
    </row>
    <row r="1442" spans="1:8" ht="14.25" customHeight="1" x14ac:dyDescent="0.25">
      <c r="A1442" s="135"/>
      <c r="B1442" s="143"/>
      <c r="C1442" s="33"/>
      <c r="D1442" s="33"/>
    </row>
    <row r="1443" spans="1:8" ht="14.25" customHeight="1" x14ac:dyDescent="0.25">
      <c r="A1443" s="135"/>
      <c r="B1443" s="143"/>
      <c r="C1443" s="33"/>
      <c r="D1443" s="33"/>
    </row>
    <row r="1444" spans="1:8" ht="14.25" customHeight="1" x14ac:dyDescent="0.25">
      <c r="A1444" s="135"/>
      <c r="B1444" s="143"/>
      <c r="C1444" s="33"/>
      <c r="D1444" s="33"/>
    </row>
    <row r="1445" spans="1:8" ht="14.25" customHeight="1" x14ac:dyDescent="0.25">
      <c r="A1445" s="135"/>
      <c r="B1445" s="143"/>
      <c r="C1445" s="33"/>
      <c r="D1445" s="33"/>
    </row>
    <row r="1446" spans="1:8" ht="14.25" customHeight="1" x14ac:dyDescent="0.25">
      <c r="A1446" s="135"/>
      <c r="B1446" s="143"/>
      <c r="C1446" s="33"/>
      <c r="D1446" s="33"/>
    </row>
    <row r="1447" spans="1:8" ht="14.25" customHeight="1" x14ac:dyDescent="0.25">
      <c r="A1447" s="135"/>
      <c r="B1447" s="143"/>
      <c r="C1447" s="33"/>
      <c r="D1447" s="33"/>
    </row>
    <row r="1448" spans="1:8" ht="14.25" customHeight="1" x14ac:dyDescent="0.25">
      <c r="A1448" s="135"/>
      <c r="B1448" s="143"/>
      <c r="C1448" s="33"/>
      <c r="D1448" s="33"/>
    </row>
    <row r="1449" spans="1:8" ht="14.25" customHeight="1" x14ac:dyDescent="0.25">
      <c r="A1449" s="135"/>
      <c r="B1449" s="143"/>
      <c r="C1449" s="33"/>
      <c r="D1449" s="33"/>
    </row>
    <row r="1450" spans="1:8" ht="14.25" customHeight="1" x14ac:dyDescent="0.25">
      <c r="A1450" s="135"/>
      <c r="B1450" s="143"/>
      <c r="C1450" s="33"/>
      <c r="D1450" s="33"/>
    </row>
    <row r="1451" spans="1:8" ht="14.25" customHeight="1" x14ac:dyDescent="0.25">
      <c r="A1451" s="76" t="s">
        <v>318</v>
      </c>
      <c r="B1451" s="77">
        <v>14500</v>
      </c>
      <c r="C1451" s="77">
        <v>14500</v>
      </c>
      <c r="D1451" s="77">
        <v>14500</v>
      </c>
    </row>
    <row r="1452" spans="1:8" ht="14.25" customHeight="1" x14ac:dyDescent="0.25">
      <c r="A1452" s="32" t="s">
        <v>319</v>
      </c>
      <c r="B1452" s="33">
        <v>14500</v>
      </c>
      <c r="C1452" s="33">
        <v>14500</v>
      </c>
      <c r="D1452" s="33">
        <v>14500</v>
      </c>
    </row>
    <row r="1453" spans="1:8" s="141" customFormat="1" ht="14.25" customHeight="1" x14ac:dyDescent="0.25">
      <c r="A1453" s="32" t="s">
        <v>136</v>
      </c>
      <c r="B1453" s="33">
        <v>14500</v>
      </c>
      <c r="C1453" s="33">
        <v>14500</v>
      </c>
      <c r="D1453" s="33">
        <v>14500</v>
      </c>
      <c r="E1453" s="140"/>
      <c r="F1453" s="140"/>
      <c r="G1453" s="140"/>
      <c r="H1453" s="140"/>
    </row>
    <row r="1454" spans="1:8" ht="14.25" customHeight="1" x14ac:dyDescent="0.25">
      <c r="A1454" s="30" t="s">
        <v>137</v>
      </c>
      <c r="B1454" s="31">
        <v>14500</v>
      </c>
      <c r="C1454" s="31">
        <v>14500</v>
      </c>
      <c r="D1454" s="31">
        <v>14500</v>
      </c>
    </row>
    <row r="1455" spans="1:8" s="127" customFormat="1" ht="14.25" customHeight="1" x14ac:dyDescent="0.25">
      <c r="A1455" s="121" t="s">
        <v>112</v>
      </c>
      <c r="B1455" s="122">
        <v>14500</v>
      </c>
      <c r="C1455" s="122">
        <v>14500</v>
      </c>
      <c r="D1455" s="122">
        <v>14500</v>
      </c>
      <c r="E1455" s="126"/>
      <c r="F1455" s="126"/>
      <c r="G1455" s="126"/>
      <c r="H1455" s="126"/>
    </row>
    <row r="1456" spans="1:8" ht="14.25" customHeight="1" x14ac:dyDescent="0.25">
      <c r="A1456" s="135" t="s">
        <v>56</v>
      </c>
      <c r="B1456" s="33">
        <v>14500</v>
      </c>
      <c r="C1456" s="33">
        <v>14500</v>
      </c>
      <c r="D1456" s="33">
        <v>14500</v>
      </c>
    </row>
    <row r="1457" spans="1:4" ht="14.25" customHeight="1" x14ac:dyDescent="0.25">
      <c r="A1457" s="136" t="s">
        <v>57</v>
      </c>
      <c r="B1457" s="35">
        <v>8000</v>
      </c>
      <c r="C1457" s="42"/>
      <c r="D1457" s="42"/>
    </row>
    <row r="1458" spans="1:4" ht="14.25" customHeight="1" x14ac:dyDescent="0.25">
      <c r="A1458" s="136" t="s">
        <v>58</v>
      </c>
      <c r="B1458" s="35">
        <v>5000</v>
      </c>
      <c r="C1458" s="42"/>
      <c r="D1458" s="42"/>
    </row>
    <row r="1459" spans="1:4" ht="14.25" customHeight="1" x14ac:dyDescent="0.25">
      <c r="A1459" s="136" t="s">
        <v>61</v>
      </c>
      <c r="B1459" s="35">
        <v>1500</v>
      </c>
      <c r="C1459" s="42"/>
      <c r="D1459" s="42"/>
    </row>
    <row r="1460" spans="1:4" x14ac:dyDescent="0.25">
      <c r="A1460" s="129"/>
      <c r="B1460" s="130"/>
      <c r="C1460" s="130"/>
      <c r="D1460" s="130"/>
    </row>
    <row r="1461" spans="1:4" x14ac:dyDescent="0.25">
      <c r="A1461" s="129"/>
      <c r="B1461" s="130"/>
      <c r="C1461" s="130"/>
      <c r="D1461" s="130"/>
    </row>
    <row r="1462" spans="1:4" x14ac:dyDescent="0.25">
      <c r="A1462" s="129"/>
      <c r="B1462" s="130"/>
      <c r="C1462" s="130"/>
      <c r="D1462" s="130"/>
    </row>
    <row r="1463" spans="1:4" ht="15.75" x14ac:dyDescent="0.25">
      <c r="A1463" s="148" t="s">
        <v>368</v>
      </c>
      <c r="B1463" s="148"/>
      <c r="C1463" s="148"/>
      <c r="D1463" s="148"/>
    </row>
    <row r="1464" spans="1:4" x14ac:dyDescent="0.25">
      <c r="A1464" s="129"/>
      <c r="B1464" s="130"/>
      <c r="C1464" s="130"/>
      <c r="D1464" s="130"/>
    </row>
    <row r="1465" spans="1:4" ht="33" customHeight="1" x14ac:dyDescent="0.25">
      <c r="A1465" s="151" t="s">
        <v>369</v>
      </c>
      <c r="B1465" s="151"/>
      <c r="C1465" s="151"/>
      <c r="D1465" s="151"/>
    </row>
    <row r="1466" spans="1:4" x14ac:dyDescent="0.25">
      <c r="A1466" s="129"/>
      <c r="B1466" s="130"/>
      <c r="C1466" s="130"/>
      <c r="D1466" s="130"/>
    </row>
    <row r="1467" spans="1:4" ht="15.75" x14ac:dyDescent="0.25">
      <c r="A1467" s="131"/>
      <c r="B1467" s="129"/>
      <c r="C1467" s="132" t="s">
        <v>367</v>
      </c>
      <c r="D1467" s="131"/>
    </row>
    <row r="1468" spans="1:4" ht="15.75" x14ac:dyDescent="0.25">
      <c r="A1468" s="87"/>
      <c r="B1468" s="72"/>
      <c r="C1468" s="88" t="s">
        <v>324</v>
      </c>
      <c r="D1468" s="87"/>
    </row>
    <row r="1469" spans="1:4" ht="15.75" x14ac:dyDescent="0.25">
      <c r="A1469" s="89" t="s">
        <v>366</v>
      </c>
      <c r="B1469" s="87"/>
      <c r="C1469" s="87"/>
      <c r="D1469" s="87"/>
    </row>
    <row r="1470" spans="1:4" ht="15.75" x14ac:dyDescent="0.25">
      <c r="A1470" s="89" t="s">
        <v>374</v>
      </c>
      <c r="B1470" s="87"/>
      <c r="C1470" s="87"/>
      <c r="D1470" s="87"/>
    </row>
    <row r="1471" spans="1:4" ht="15.75" x14ac:dyDescent="0.25">
      <c r="A1471" s="89" t="s">
        <v>375</v>
      </c>
      <c r="B1471" s="87"/>
      <c r="C1471" s="87"/>
      <c r="D1471" s="87"/>
    </row>
  </sheetData>
  <mergeCells count="5">
    <mergeCell ref="A1:D1"/>
    <mergeCell ref="A3:D3"/>
    <mergeCell ref="A5:D5"/>
    <mergeCell ref="A1465:D1465"/>
    <mergeCell ref="A1463:D1463"/>
  </mergeCells>
  <pageMargins left="0.19685039370078741" right="0.19685039370078741" top="0.39370078740157483" bottom="0.39370078740157483" header="0.19685039370078741" footer="0.19685039370078741"/>
  <pageSetup paperSize="9" firstPageNumber="5" orientation="landscape" useFirstPageNumber="1" r:id="rId1"/>
  <headerFooter>
    <oddFooter>&amp;C&amp;"Times New Roman,Uobičajeno"&amp;10&amp;P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Sažetak </vt:lpstr>
      <vt:lpstr>Opći dio</vt:lpstr>
      <vt:lpstr>Posebni dio</vt:lpstr>
      <vt:lpstr>'Opći dio'!Ispis_naslova</vt:lpstr>
      <vt:lpstr>'Posebni dio'!Ispis_naslova</vt:lpstr>
      <vt:lpstr>'Opći dio'!Podrucje_ispisa</vt:lpstr>
      <vt:lpstr>'Posebni dio'!Podrucje_ispisa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VANPRORAČUNSKI</dc:title>
  <dc:creator>Tina Prašnički</dc:creator>
  <cp:lastModifiedBy>Tina Prašnički</cp:lastModifiedBy>
  <cp:lastPrinted>2020-11-12T07:52:48Z</cp:lastPrinted>
  <dcterms:created xsi:type="dcterms:W3CDTF">2016-08-18T09:37:18Z</dcterms:created>
  <dcterms:modified xsi:type="dcterms:W3CDTF">2020-12-08T10:19:06Z</dcterms:modified>
</cp:coreProperties>
</file>