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40. Javna nabava\02_Jednostavna nabava\2024\10. Namještaj - Robi - Šaulovec\"/>
    </mc:Choice>
  </mc:AlternateContent>
  <xr:revisionPtr revIDLastSave="0" documentId="13_ncr:9_{88D3005A-AEE6-40E3-AFE5-7620C10CC1E0}" xr6:coauthVersionLast="47" xr6:coauthVersionMax="47" xr10:uidLastSave="{00000000-0000-0000-0000-000000000000}"/>
  <bookViews>
    <workbookView xWindow="-120" yWindow="-120" windowWidth="38640" windowHeight="21120" tabRatio="309" xr2:uid="{4EEA7D95-8082-4D44-A872-3ABF63F8B5D5}"/>
  </bookViews>
  <sheets>
    <sheet name="Troškovnik" sheetId="4" r:id="rId1"/>
  </sheets>
  <definedNames>
    <definedName name="_xlnm.Print_Area" localSheetId="0">Troškovnik!$A$2:$G$55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4" l="1"/>
  <c r="G42" i="4"/>
  <c r="G21" i="4"/>
  <c r="G9" i="4"/>
  <c r="G8" i="4"/>
  <c r="G7" i="4"/>
  <c r="G6" i="4"/>
  <c r="G5" i="4"/>
  <c r="G4" i="4"/>
  <c r="G32" i="4"/>
  <c r="G53" i="4" s="1"/>
  <c r="G10" i="4"/>
  <c r="G11" i="4"/>
  <c r="G12" i="4"/>
  <c r="G13" i="4"/>
  <c r="G14" i="4"/>
  <c r="G15" i="4"/>
  <c r="G16" i="4"/>
  <c r="G18" i="4"/>
  <c r="G19" i="4"/>
  <c r="G20" i="4"/>
  <c r="G22" i="4"/>
  <c r="G23" i="4"/>
  <c r="G24" i="4"/>
  <c r="G25" i="4"/>
  <c r="G26" i="4"/>
  <c r="G27" i="4"/>
  <c r="G28" i="4"/>
  <c r="G29" i="4"/>
  <c r="G30" i="4"/>
  <c r="G31" i="4"/>
  <c r="G35" i="4"/>
  <c r="G36" i="4"/>
  <c r="G37" i="4"/>
  <c r="G38" i="4"/>
  <c r="G39" i="4"/>
  <c r="G40" i="4"/>
  <c r="G41" i="4"/>
  <c r="G45" i="4"/>
  <c r="G46" i="4"/>
  <c r="G47" i="4"/>
  <c r="G48" i="4"/>
  <c r="G49" i="4"/>
  <c r="G51" i="4"/>
  <c r="G54" i="4" l="1"/>
  <c r="G55" i="4"/>
</calcChain>
</file>

<file path=xl/sharedStrings.xml><?xml version="1.0" encoding="utf-8"?>
<sst xmlns="http://schemas.openxmlformats.org/spreadsheetml/2006/main" count="162" uniqueCount="117">
  <si>
    <t>NAZIV</t>
  </si>
  <si>
    <t>A0324</t>
  </si>
  <si>
    <t>A0325</t>
  </si>
  <si>
    <t>A0326</t>
  </si>
  <si>
    <t>A0327</t>
  </si>
  <si>
    <t>A0328</t>
  </si>
  <si>
    <t>A0329</t>
  </si>
  <si>
    <t>A0330</t>
  </si>
  <si>
    <t>A0331</t>
  </si>
  <si>
    <t>A0332</t>
  </si>
  <si>
    <t>A0333</t>
  </si>
  <si>
    <t>A0334</t>
  </si>
  <si>
    <t>A0335</t>
  </si>
  <si>
    <t>A0336</t>
  </si>
  <si>
    <t>A0337</t>
  </si>
  <si>
    <t>A0338</t>
  </si>
  <si>
    <t>A0339</t>
  </si>
  <si>
    <t>A0340</t>
  </si>
  <si>
    <t>A0341</t>
  </si>
  <si>
    <t>A0342</t>
  </si>
  <si>
    <t>A0343</t>
  </si>
  <si>
    <t>A0344</t>
  </si>
  <si>
    <t>A0323</t>
  </si>
  <si>
    <t>Količina</t>
  </si>
  <si>
    <t>A - Ukupno:</t>
  </si>
  <si>
    <t>B - Ukupno:</t>
  </si>
  <si>
    <t>C - Ukupno:</t>
  </si>
  <si>
    <t>A (prizemlje)</t>
  </si>
  <si>
    <t>B (1.kat)</t>
  </si>
  <si>
    <t>C (potkrovlje)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</si>
  <si>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</si>
  <si>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</si>
  <si>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</si>
  <si>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</si>
  <si>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</si>
  <si>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</si>
  <si>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</si>
  <si>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</si>
  <si>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</si>
  <si>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</si>
  <si>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</si>
  <si>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</si>
  <si>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</si>
  <si>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</si>
  <si>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A.14.1</t>
  </si>
  <si>
    <t>A.14.2</t>
  </si>
  <si>
    <t>A.14.3</t>
  </si>
  <si>
    <t>B.1</t>
  </si>
  <si>
    <t>B.2</t>
  </si>
  <si>
    <t>B.3</t>
  </si>
  <si>
    <t>B.4</t>
  </si>
  <si>
    <t>B.5</t>
  </si>
  <si>
    <t>B.6</t>
  </si>
  <si>
    <t>C.1</t>
  </si>
  <si>
    <t>C.2</t>
  </si>
  <si>
    <t>C.3</t>
  </si>
  <si>
    <t>C.4</t>
  </si>
  <si>
    <t>C.5</t>
  </si>
  <si>
    <t>C.6</t>
  </si>
  <si>
    <t>ČAJNA KUHINJA S APARATIMA</t>
  </si>
  <si>
    <t>A.14.4</t>
  </si>
  <si>
    <t>A.14.5</t>
  </si>
  <si>
    <t>A.14.6</t>
  </si>
  <si>
    <t>A.14.7</t>
  </si>
  <si>
    <t>A.14.8</t>
  </si>
  <si>
    <t>A.14.9</t>
  </si>
  <si>
    <t>A.14.10</t>
  </si>
  <si>
    <t>A.14.11</t>
  </si>
  <si>
    <t>A.14.12</t>
  </si>
  <si>
    <t>A.14.13</t>
  </si>
  <si>
    <t xml:space="preserve">LADIČAR, dimenzija 42x50, h=61 cm, na kotačićima, sa 4 ladice jednake visine sa metalnim ručkicama prema odabiru naručitelja. Ladičar mora imati bravicu sa centralnim zaključavanjem. Ladice moraju biti na metalnim vodilicama, metalna vodilica mora biti na konstrukciji ladičara i na ladicama. Korpus ladičara izveden od ploče iverice (IVERAL) debljine 18/19mm, obrađene melaminskom folijom, kvalitete HPL (visokootporna na habanje), u boji i uzorku prema odabiru naručitelja. Ploče rubno obraditi (kantirati) ABS trakom d=0,8/1mm. </t>
  </si>
  <si>
    <t>STOLICA UREDSKA, daktilo stolica, vrtljiva (okretna) sa poluvisokim naslonom te podešavanjem visine sjedišta i nagiba naslona, ergonomska, sjedište i naslon tapecirani tkaninom. Kotačići za korištenje stolice na glatkom podu.</t>
  </si>
  <si>
    <t>STOLICA KONFERENCIJSKA sa kromiranim metalnim nogama i okvirom sjedišta, sjedištem i naslonom od visokokvalitetnog polipropilena. Boja sjedišta i naslona prema odabiru naručitelja.</t>
  </si>
  <si>
    <t xml:space="preserve">KOMODA UREDSKA ZA SPISE UPRAVITELJA, dimenzija 100x45, h=140 cm, 2-krilna sa vratima na zaključavanje i po 3 podesive police po visini po krilu. Korpus komode izveden od ploče iverice (IVERAL) debljine 18/19mm, obrađene melaminskom folijom, kvalitete HPL (visokootporna na habanje), u boji i uzorku prema odabiru naručitelja. Leđa korpusa izvedena lesonitima d=3mm u bojama korpusa. Ploče rubno obraditi (kantirati) ABS trakom d=0,8/1mm. </t>
  </si>
  <si>
    <t xml:space="preserve">KOMODA UREDSKA ZA SPISE, dimenzija 250x50, h=100 cm, 5-krilna sa vratima na zaključavanje i po 2 podesive police po visini po krilu. Korpus komode izveden od ploče iverice (IVERAL) debljine 18/19mm, obrađene melaminskom folijom, kvalitete HPL (visokootporna na habanje), u boji i uzorku prema odabiru naručitelja. Leđa korpusa izvedena lesonitima d=3mm u bojama korpusa. Ploče rubno obraditi (kantirati) ABS trakom d=0,8/1mm. </t>
  </si>
  <si>
    <t>KONFERENCIJSKI STOL UPRAVITELJA, dimenzija 280x90, h=76 cm. Nosivu konstrukciju stola čini postolje koje se sastoji iz 2 kom metalnih "T" uredskih nogu i metalnog veznika duljine 200cm, plastificiranih u boji prema odabiru naručitelja. Ploča stola izvedena od ploče iverice (IVERAL) debljine 25mm, obrađene melaminskom folijom, kvalitete HPL (visokootporna na habanje), u boji i uzorku prema odabiru naručitelja. Ploču rubno obraditi (kantirati) ABS trakom d=2mm.</t>
  </si>
  <si>
    <t>STOLICA UREDSKA, daktilo stolica, vrtljiva (okretna) sa poluvisokim naslonom te podešavanjem visine sjedišta i nagiba naslona, ergonomska, sa rukonaslonom, sjedište i naslon tapecirani tkaninom. Kotačići za korištenje stolice na glatkom podu (5 kom). Širina sjedenja min. 50 cm, visina sjedenja min. 49 - max. 59 cm, dubina sjedenja min. 48 cm. Boja crna.</t>
  </si>
  <si>
    <t>STOLICA UREDSKA UPRAVITELJA, vrtljiva (okretna) sa visokim naslonom te podešavanjem visine sjedišta i nagiba naslona, ergonomska sa rukonaslonom i funkcijom njihanja, sjedište i naslon tapecirani tkaninom. Kotačići za korištenje stolice na glatkom podu (5 kom). Širina sjedenja min. 50 cm, visina sjedenja min. 49 - max. 59 cm, dubina sjedenja min. 48 cm. Boja crna.</t>
  </si>
  <si>
    <t xml:space="preserve">KUTNA GARNITURA ZA SJEDENJE, min. 276/173 cm, u obliku slova L, mogućnost inverzne montaže, mogućnost podešavanja naslona za glavu, s funkcijom ležaja, širina sjedenja min. 230 cm, visina sjedenja min. 45 cm, dubina sjedenja min. 64 cm, visina min. 86- max. 99 cm. Materijal površine za sjedenje i tapecirung tkanina 100 % poliester u sivoj boji. Unutrašnjost garniture: pjena, konstrukcija na valovitim oprugama. </t>
  </si>
  <si>
    <t>KLUB STOLIĆ, dimenzija 110x60, h=45 cm. Nosivu konstrukciju stolića čini metalno postolje od kvadratnih cijevi plastificirano u boji prema odabiru naručitelja. Ploča stola na 2 razine, izvedena od ploče iverice (IVERAL) debljine 15 mm, obrađene melaminskom folijom, kvalitete HPL (visokootporna na habanje), u boji i uzorku prema odabiru naručitelja. Ploču rubno obraditi (kantirati) ABS trakom d=2mm.</t>
  </si>
  <si>
    <t>GARDEROBA, dimenzija 90x h=200cm, izvedba od 1 kom. ploče iverice (IVERAL) debljine 18/19mm, obrađene melaminskom folijom, kvalitete HPL (visokootporna na habanje), u boji i uzorku prema odabiru naručitelja. Ploču rubno obraditi (kantirati) ABS trakom d=0,8/1mm. Na ploču montirati 12 kom metalnih dvostrukih kukica, u dva reda.</t>
  </si>
  <si>
    <t>B.7</t>
  </si>
  <si>
    <t>ORMAR UREDSKI ZA SPISE, dimenzija 80x45, h=200 cm, 2-krilni sa punim vratima na zaključavanje i 4 podesive police po visini. Korpus ormara i police  izvedeni od ploče iverice (IVERAL) debljine 18/19mm, obrađene melaminskom folijom, kvalitete HPL (visokootporna na habanje), u boji i uzorku prema odabiru naručitelja. Leđa korpusa izvedena lesonitima d=3mm u bojama korpusa. Ploče rubno obraditi (kantirati) ABS trakom d=0,8/1mm.</t>
  </si>
  <si>
    <t>RADNI STOL, dimenzija 180x80, h=74 cm. Nosivu konstrukciju stola čini postolje koje se sastoji iz 2 kom metalnih "T" uredskih nogu i metalnog veznika duljine 160cm, plastificiranih u boji prema odabiru naručitelja. Ploča stola izvedena od ploče iverice (IVERAL) debljine 25mm, obrađene melaminskom folijom, kvalitete HPL (visokootporna na habanje), u boji i uzorku prema odabiru naručitelja. Ploču rubno obraditi (kantirati) ABS trakom d=2mm.</t>
  </si>
  <si>
    <t>STOL KONFERENCIJSKI, 360x120, h=74 cm, ovalnog oblika. Ploča stola izvedena od ploče iverice (IVERAL) debljine 25mm, obrađene melaminskom folijom, kvalitete HPL (visokootporna na habanje), u boji i uzorku prema odabiru naručitelja. Nosivu konstrukciju stola čini 6-dijelno postolje od ploče iverice (IVERAL) debljine 18/19mm. Ploče rubno obraditi (kantirati) ABS trakom d=2mm.</t>
  </si>
  <si>
    <t>ŠKOLSKA KLUPA "TRAPEZ", dimenzija 162/81x70, h=74 cm. Nosivu konstrukciju klupe čini postolje koje se sastoji iz 2 kom metalnih "T"  nogu i metalnog veznika duljine 80cm, plastificiranih u boji prema odabiru naručitelja. Ploča stola izvedena od ploče iverice (IVERAL) debljine 25mm, obrađene melaminskom folijom, kvalitete HPL (visokootporna na habanje), u boji i uzorku prema odabiru naručitelja. Ploču rubno obraditi (kantirati) ABS trakom d=2mm.</t>
  </si>
  <si>
    <t>ŠKOLSKA STOLICA, dimenzija min. 46x45x82 cm, visina sjedenja 46 cm. Nosiva konstrukcija je izrađena od čeličnih kvadratnih cijevi min. 20/20 mm, stijenke min.  d=1,5mm, površinska obrada čeličnih dijelova je plastifikacija u boji prema odabiru naručitelja. Na završecima čeličnih nosača obvezno montirati PVC čepove. Sjedalo i naslon izrađeni iz višeslojne šperploče (bukva) debljine min. 8mm, zavšno obrađene transparentnim PU lakom visoko otpornim na habanje.</t>
  </si>
  <si>
    <t>NASTAVNIČKA KATEDRA, nastavnički radni stol - katedra dim. 125x60, h=74 cm. Nosiva konstrukcija je izrađena od čeličnih kvadratnih cijevi min. 25/25 mm, stijenke min.  d=1,5mm, površinska obrada čeličnih dijelova je plastifikacija u boji prema odabiru naručitelja. Na završecima čeličnih nosača obvezno montirati PVC čepove na mjestu oslanjanja na pod. Ploča stola izvedena od ploče iverice (IVERAL) debljine 18/19mm, obrađene melaminskom folijom, kvalitete HPL (visokootporna na habanje), u boji i uzorku prema odabiru naručitelja. Ploču rubno obraditi (kantirati) ABS trakom d=2mm. Ispod radne ploče izvesti policu za odlaganje stvari te čelno izvesti oblogu stola - masku u visini od min. 55 cm,.</t>
  </si>
  <si>
    <t xml:space="preserve">NASTAVNIČKA STOLICA, širine sjedenja min. 54 cm, visine sjedenja min. 46 cm, dubine sjedenja min. 55 cm ,stolica bez rukonaslona, plastificirane metalne konstrukcije, sa tapeciranim sjedištem i naslonom u tekstilu, sve u crnoj boji </t>
  </si>
  <si>
    <t>VJEŠALICA SAMOSTOJEĆA, za vješanje odjeće, metalna plastificirana, sa držačem i posudom za kišobrane.</t>
  </si>
  <si>
    <t>STOLICA BLAGOVAONIČKA, sa kromiranim metalnim nogama i okvirom sjedišta, sjedištem i naslonom od visokokvalitetnog polipropilena. Boja sjedišta i naslona prema odabiru naručitelja.</t>
  </si>
  <si>
    <t>STOL BLAGOVAONIČKI, dimenzija 120x80, h=74 cm. Nosivu konstrukciju stola čine 4 okrugle metalne noge promjera  fi=60mm u MATCHROM finišu, podesive visine. Ploča stola na izvedena od ploče iverice (IVERAL) debljine 25 mm, obrađene melaminskom folijom, kvalitete HPL (visokootporna na habanje), u boji i uzorku prema odabiru naručitelja. Ploču rubno obraditi (kantirati) ABS trakom d=2mm.</t>
  </si>
  <si>
    <t>Bokovi kuhinje, L/D, dimenzija 82x58cm. Izvedeni od ploče iverice (IVERAL) debljine 18/19mm, obrađene melaminskom folijom, kvalitete HPL (visokootporna na habanje), u boji i uzorku prema odabiru naručitelja. Bokove rubno obraditi (kantirati) ABS trakom d=0,8/1mm.</t>
  </si>
  <si>
    <t>Fronta ugradbene perilice suđa, dimenzija 44,6x71,6 cm. Izvedena od ploče iverice (IVERAL) debljine 18/19mm, obrađene melaminskom folijom, kvalitete HPL (visokootporna na habanje), u boji i uzorku prema odabiru naručitelja. Frontu rubno obraditi (kantirati) ABS trakom d=0,8/1mm.</t>
  </si>
  <si>
    <t>Blenda/sokl, dimenzija 200x10cm. Izvedena od ploče iverice (IVERAL) debljine 18/19mm, obrađene melaminskom folijom, kvalitete HPL (visokootporna na habanje), u boji i uzorku prema odabiru naručitelja. Blendu/sokl rubno obraditi (kantirati) ABS trakom d=0,8/1mm.</t>
  </si>
  <si>
    <t>Radna ploča sa sudoperom i pipom, dimenzija 204x60 cm . Izvedena od ploče iverice (IVERAL) debljine 38 mm, jednostrano zaobljene, obrađene melaminskom folijom, kvalitete HPL (visokootporna na habanje), u boji i uzorku prema odabiru naručitelja. Radnu ploču rubno obraditi (kantirati) ABS trakom d=0,8/1mm. U ploču ugraditi usadni  granitni sudoper sa 1 koritom, dimenzija korita min. 51 x 34 x 19,5 cm. Također ugraditi visokotlačnu, jednoručnu pipu (slavinu) sa mogućnosti rotacije 360 stupnjeva.</t>
  </si>
  <si>
    <t xml:space="preserve">Kuhinjski el.gornji, viseći, L/D, 50x120x35 cm, 3 police, sa jednokrilnim vratima. Korpus elementa izveden od ploče iverice (IVERAL) debljine 18/19mm, obrađene melaminskom folijom, kvalitete HPL (visokootporna na habanje), u boji i uzorku prema odabiru naručitelja. Leđa korpusa izvedena lesonitima d=3mm u bojama korpusa. Ploče rubno obraditi (kantirati) ABS trakom d=0,8/1mm. </t>
  </si>
  <si>
    <t xml:space="preserve">Kuhinjski el.gornji, viseći, 60x76x35 cm, sa otvorom za mikrovalnu pećnicu u donjem dijelu, sa jednokrilnim vratima u gornjem dijelu. Korpus elementa izveden od ploče iverice (IVERAL) debljine 18/19mm, obrađene melaminskom folijom, kvalitete HPL (visokootporna na habanje), u boji i uzorku prema odabiru naručitelja. Leđa korpusa izvedena lesonitima d=3mm u bojama korpusa. Ploče rubno obraditi (kantirati) ABS trakom d=0,8/1mm. </t>
  </si>
  <si>
    <t>Kuhinjski el.donji, 60x82x56 cm, za sudoper sa maskom u gornjem dijelu i jednokrilnim vratima. Korpus elementa izveden od ploče iverice (IVERAL) debljine 18/19mm, obrađene melaminskom folijom, kvalitete HPL (visokootporna na habanje), u boji i uzorku prema odabiru naručitelja. Ploče rubno obraditi (kantirati) ABS trakom d=0,8/1mm. Unutar elementa predvidjeti 3-dijelnu kantu za smeće.</t>
  </si>
  <si>
    <t xml:space="preserve">Kuhinjski el.donji, 70x82x56 cm, 2 ladice jednake visine i 1 plitka, ladice moraju biti na metalnim vodilicama, metalna vodilica mora biti na konstrukciji ladičara i na ladicama.. Korpus elementa izveden od ploče iverice (IVERAL) debljine 18/19mm, obrađene melaminskom folijom, kvalitete HPL (visokootporna na habanje), u boji i uzorku prema odabiru naručitelja. Leđa korpusa izvedena lesonitima d=3mm u bojama korpusa. Ploče rubno obraditi (kantirati) ABS trakom d=0,8/1mm. </t>
  </si>
  <si>
    <t xml:space="preserve">Kuhinjski el.donji, 25x82x56 cm, izvlačni sa košarom sa jednokrilnim vratima. Korpus elementa izveden od ploče iverice (IVERAL) debljine 18/19mm, obrađene melaminskom folijom, kvalitete HPL (visokootporna na habanje), u boji i uzorku prema odabiru naručitelja. Leđa korpusa izvedena lesonitima d=3mm u bojama korpusa. Ploče rubno obraditi (kantirati) ABS trakom d=0,8/1mm. </t>
  </si>
  <si>
    <t>A.14.14</t>
  </si>
  <si>
    <t>Staklena zidna obloga, dimenzija 200x65 cm, kaljeno staklo d=6mm, satinato</t>
  </si>
  <si>
    <t>Ugradbena perilica posuđa, 45 cm širina ugradbenog otvora, energetski razred min. E, potrošnja energije programa eco max. 0.755 kWh/ciklusu, potrošnja vode eko programa u litrama po ciklusu max. 8,9 , najveći mogući broj kompleta posuđa min. 10</t>
  </si>
  <si>
    <t>Ugradbena mikrovalna pećnica, maksimalna snaga: 900 W, zapremina: 25 l, unutrašnjost od nehrđajućeg čelika, dimenzije niše za ugradnju (VxŠxD): 380 mm - 382 mm x 560 mm - 568 mm x 550 mm</t>
  </si>
  <si>
    <t>Indukcijska staklokeramička ploča, širina max. 30 cm, dim. niše za ugradnju max. 51 x 270 x 490-500 mm, 2 grijaća polja koja se mogu istovremeno upotrebljavati, snaga grijaćih elemenata min. 1 x 1.4 (2.2) kW, 1 x 2.2 (3.7) kW</t>
  </si>
  <si>
    <t>Kombinirani samostojeći hladnjak/zamrzivač, dimenzija max. 185 x 60 x 59.2 cm, sa NO FROST funkcijom, automatskim odleđivanjem i inverter kompresorom. Energetski razred min. D, volumen rashladnog dijela min. 204 L, volumen zamrzivačkog dijela min. 96 L.</t>
  </si>
  <si>
    <r>
      <t xml:space="preserve">Jedinična
cijena u EUR
</t>
    </r>
    <r>
      <rPr>
        <b/>
        <sz val="6"/>
        <color indexed="8"/>
        <rFont val="Arial"/>
        <family val="2"/>
        <charset val="238"/>
      </rPr>
      <t>bez PDV-a</t>
    </r>
  </si>
  <si>
    <r>
      <t xml:space="preserve">Ukupna 
cijena u EUR
</t>
    </r>
    <r>
      <rPr>
        <b/>
        <sz val="6"/>
        <color indexed="8"/>
        <rFont val="Arial"/>
        <family val="2"/>
        <charset val="238"/>
      </rPr>
      <t>bez PDV-a</t>
    </r>
  </si>
  <si>
    <t>kom</t>
  </si>
  <si>
    <t>PDV:</t>
  </si>
  <si>
    <t>CIJENA A+B+C:</t>
  </si>
  <si>
    <t>UKUPNO:</t>
  </si>
  <si>
    <t>Jed. mjere</t>
  </si>
  <si>
    <t>RADNI STOL, dimenzija 180x80, h=74 cm. Nosivu konstrukciju stola čini postolje koje se sastoji iz 2 kom metalnih "T" uredskih nogu i metalnog veznika duljine 160cm, plastificiranih u boji prema odabiru naručitelja. Ploča stola izvedena od ploče iverice (IVERAL) debljine 25 mm, obrađene melaminskom folijom, kvalitete HPL (visokootporna na habanje), u boji i uzorku prema odabiru naručitelja. Ploču rubno obraditi (kantirati) ABS trakom d=2mm.</t>
  </si>
  <si>
    <t xml:space="preserve">ORMAR UREDSKI ZA SPISE, dimenzija 90x45, h=225 cm, 2-krilni sa punim vratima na zaključavanje i 5 podesivih polica po visini. Korpus ormara i police izvedeni od ploče iverice (IVERAL) debljine 18/19 mm, obrađene melaminskom folijom, kvalitete HPL (visokootporna na habanje), u boji i uzorku prema odabiru naručitelja. Leđa korpusa izvedena lesonitima d=3mm u bojama korpusa. Ploče rubno obraditi (kantirati) ABS trakom d=0,8/1mm. </t>
  </si>
  <si>
    <t>RADNI STOL UPRAVITELJA, dimenzija 200x90, h=74 cm. Nosivu konstrukciju stola čini postolje koje se sastoji iz 2 kom metalnih "T" uredskih nogu i metalnog veznika duljine 160 cm, plastificiranih u boji prema odabiru naručitelja. Ploča stola izvedena od ploče iverice (IVERAL) debljine 25mm, obrađene melaminskom folijom, kvalitete HPL (visokootporna na habanje), u boji i uzorku prema odabiru naručitelja. Ploču rubno obraditi (kantirati) ABS trakom d=2mm.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</si>
</sst>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.00\ [$€-1]_-;\-* #,##0.00\ [$€-1]_-;_-* &quot;-&quot;??\ [$€-1]_-;_-@_-"/>
  </numFmts>
  <fonts count="13" x14ac:knownFonts="1">
    <font>
      <sz val="10"/>
      <color indexed="8"/>
      <name val="Arial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6"/>
      <color indexed="8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8" fillId="0" borderId="0" xfId="1" applyAlignment="1">
      <alignment vertical="center"/>
    </xf>
    <xf numFmtId="0" fontId="1" fillId="0" borderId="0" xfId="0" applyFont="1" applyAlignment="1">
      <alignment horizontal="center"/>
    </xf>
    <xf numFmtId="176" fontId="0" fillId="0" borderId="0" xfId="0" applyNumberFormat="1"/>
    <xf numFmtId="0" fontId="3" fillId="0" borderId="0" xfId="0" applyFont="1"/>
    <xf numFmtId="2" fontId="0" fillId="0" borderId="0" xfId="0" applyNumberFormat="1"/>
    <xf numFmtId="176" fontId="1" fillId="0" borderId="0" xfId="0" applyNumberFormat="1" applyFont="1"/>
    <xf numFmtId="176" fontId="10" fillId="0" borderId="0" xfId="0" applyNumberFormat="1" applyFont="1"/>
    <xf numFmtId="0" fontId="0" fillId="0" borderId="0" xfId="0" applyAlignment="1">
      <alignment horizontal="center"/>
    </xf>
    <xf numFmtId="0" fontId="11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1" applyAlignment="1">
      <alignment horizontal="left" vertical="center"/>
    </xf>
    <xf numFmtId="176" fontId="8" fillId="0" borderId="0" xfId="1" applyNumberForma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 vertical="top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12" fillId="0" borderId="2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center"/>
    </xf>
    <xf numFmtId="0" fontId="4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7" xfId="0" applyFont="1" applyFill="1" applyBorder="1"/>
    <xf numFmtId="0" fontId="12" fillId="0" borderId="3" xfId="0" applyFont="1" applyFill="1" applyBorder="1"/>
    <xf numFmtId="0" fontId="0" fillId="0" borderId="3" xfId="0" applyFill="1" applyBorder="1"/>
    <xf numFmtId="0" fontId="4" fillId="0" borderId="8" xfId="0" applyFont="1" applyFill="1" applyBorder="1" applyAlignment="1"/>
    <xf numFmtId="176" fontId="2" fillId="0" borderId="9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left" vertical="top" wrapText="1"/>
    </xf>
    <xf numFmtId="4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3" xfId="0" applyFont="1" applyFill="1" applyBorder="1" applyAlignment="1"/>
    <xf numFmtId="0" fontId="4" fillId="0" borderId="2" xfId="0" applyFont="1" applyFill="1" applyBorder="1" applyAlignment="1"/>
    <xf numFmtId="0" fontId="0" fillId="0" borderId="2" xfId="0" applyBorder="1"/>
    <xf numFmtId="0" fontId="4" fillId="0" borderId="3" xfId="0" applyFont="1" applyFill="1" applyBorder="1" applyAlignment="1">
      <alignment horizontal="right" vertical="center"/>
    </xf>
    <xf numFmtId="0" fontId="9" fillId="0" borderId="0" xfId="0" applyFont="1" applyBorder="1"/>
    <xf numFmtId="176" fontId="2" fillId="0" borderId="1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AD5D7-2E75-4C0D-99DC-3A454194662E}">
  <dimension ref="A1:O63"/>
  <sheetViews>
    <sheetView tabSelected="1" zoomScale="120" zoomScaleNormal="120" zoomScaleSheetLayoutView="35" workbookViewId="0">
      <selection activeCell="F4" sqref="F4"/>
    </sheetView>
  </sheetViews>
  <sheetFormatPr defaultRowHeight="12.75" outlineLevelRow="1" x14ac:dyDescent="0.2"/>
  <cols>
    <col min="1" max="1" width="9.5703125" customWidth="1"/>
    <col min="2" max="2" width="7.28515625" hidden="1" customWidth="1"/>
    <col min="3" max="3" width="41.85546875" style="26" customWidth="1"/>
    <col min="4" max="4" width="11.28515625" style="22" bestFit="1" customWidth="1"/>
    <col min="5" max="5" width="9.140625" style="22" bestFit="1" customWidth="1"/>
    <col min="6" max="6" width="9.140625" style="23" customWidth="1"/>
    <col min="7" max="7" width="11.7109375" style="23" bestFit="1" customWidth="1"/>
    <col min="9" max="9" width="10.7109375" style="14" customWidth="1"/>
    <col min="10" max="10" width="10.7109375" bestFit="1" customWidth="1"/>
    <col min="12" max="12" width="10.7109375" bestFit="1" customWidth="1"/>
    <col min="14" max="15" width="10.7109375" bestFit="1" customWidth="1"/>
    <col min="16" max="16" width="0" hidden="1" customWidth="1"/>
  </cols>
  <sheetData>
    <row r="1" spans="1:10" ht="13.5" thickBot="1" x14ac:dyDescent="0.25">
      <c r="C1" s="46"/>
      <c r="E1" s="24"/>
      <c r="F1" s="47"/>
    </row>
    <row r="2" spans="1:10" s="5" customFormat="1" ht="42" x14ac:dyDescent="0.2">
      <c r="A2" s="53"/>
      <c r="B2" s="53"/>
      <c r="C2" s="54" t="s">
        <v>0</v>
      </c>
      <c r="D2" s="54" t="s">
        <v>113</v>
      </c>
      <c r="E2" s="54" t="s">
        <v>23</v>
      </c>
      <c r="F2" s="55" t="s">
        <v>107</v>
      </c>
      <c r="G2" s="55" t="s">
        <v>108</v>
      </c>
      <c r="H2" s="21"/>
      <c r="I2" s="15"/>
    </row>
    <row r="3" spans="1:10" s="3" customFormat="1" ht="12.95" customHeight="1" x14ac:dyDescent="0.2">
      <c r="A3" s="83" t="s">
        <v>27</v>
      </c>
      <c r="B3" s="83"/>
      <c r="C3" s="83"/>
      <c r="D3" s="83"/>
      <c r="E3" s="83"/>
      <c r="F3" s="83"/>
      <c r="G3" s="83"/>
      <c r="H3" s="32"/>
      <c r="I3" s="16"/>
    </row>
    <row r="4" spans="1:10" ht="101.25" outlineLevel="1" x14ac:dyDescent="0.2">
      <c r="A4" s="33" t="s">
        <v>30</v>
      </c>
      <c r="B4" s="34" t="s">
        <v>1</v>
      </c>
      <c r="C4" s="35" t="s">
        <v>114</v>
      </c>
      <c r="D4" s="36" t="s">
        <v>109</v>
      </c>
      <c r="E4" s="37">
        <v>3</v>
      </c>
      <c r="F4" s="38"/>
      <c r="G4" s="38">
        <f t="shared" ref="G4:G9" si="0">E4*F4</f>
        <v>0</v>
      </c>
    </row>
    <row r="5" spans="1:10" ht="112.5" outlineLevel="1" x14ac:dyDescent="0.2">
      <c r="A5" s="33" t="s">
        <v>31</v>
      </c>
      <c r="B5" s="34" t="s">
        <v>2</v>
      </c>
      <c r="C5" s="35" t="s">
        <v>70</v>
      </c>
      <c r="D5" s="36" t="s">
        <v>109</v>
      </c>
      <c r="E5" s="37">
        <v>4</v>
      </c>
      <c r="F5" s="38"/>
      <c r="G5" s="38">
        <f t="shared" si="0"/>
        <v>0</v>
      </c>
    </row>
    <row r="6" spans="1:10" ht="45" outlineLevel="1" x14ac:dyDescent="0.2">
      <c r="A6" s="33" t="s">
        <v>32</v>
      </c>
      <c r="B6" s="34" t="s">
        <v>3</v>
      </c>
      <c r="C6" s="35" t="s">
        <v>71</v>
      </c>
      <c r="D6" s="36" t="s">
        <v>109</v>
      </c>
      <c r="E6" s="37">
        <v>3</v>
      </c>
      <c r="F6" s="38"/>
      <c r="G6" s="38">
        <f t="shared" si="0"/>
        <v>0</v>
      </c>
      <c r="I6" s="4"/>
    </row>
    <row r="7" spans="1:10" ht="90" outlineLevel="1" x14ac:dyDescent="0.2">
      <c r="A7" s="33" t="s">
        <v>33</v>
      </c>
      <c r="B7" s="34" t="s">
        <v>4</v>
      </c>
      <c r="C7" s="35" t="s">
        <v>115</v>
      </c>
      <c r="D7" s="36" t="s">
        <v>109</v>
      </c>
      <c r="E7" s="37">
        <v>4</v>
      </c>
      <c r="F7" s="38"/>
      <c r="G7" s="38">
        <f t="shared" si="0"/>
        <v>0</v>
      </c>
    </row>
    <row r="8" spans="1:10" ht="101.25" outlineLevel="1" x14ac:dyDescent="0.2">
      <c r="A8" s="33" t="s">
        <v>34</v>
      </c>
      <c r="B8" s="34" t="s">
        <v>7</v>
      </c>
      <c r="C8" s="39" t="s">
        <v>116</v>
      </c>
      <c r="D8" s="36" t="s">
        <v>109</v>
      </c>
      <c r="E8" s="37">
        <v>1</v>
      </c>
      <c r="F8" s="38"/>
      <c r="G8" s="38">
        <f t="shared" si="0"/>
        <v>0</v>
      </c>
    </row>
    <row r="9" spans="1:10" ht="101.25" outlineLevel="1" x14ac:dyDescent="0.2">
      <c r="A9" s="33" t="s">
        <v>35</v>
      </c>
      <c r="B9" s="34" t="s">
        <v>10</v>
      </c>
      <c r="C9" s="39" t="s">
        <v>75</v>
      </c>
      <c r="D9" s="36" t="s">
        <v>109</v>
      </c>
      <c r="E9" s="37">
        <v>1</v>
      </c>
      <c r="F9" s="38"/>
      <c r="G9" s="38">
        <f t="shared" si="0"/>
        <v>0</v>
      </c>
    </row>
    <row r="10" spans="1:10" ht="78.75" outlineLevel="1" x14ac:dyDescent="0.2">
      <c r="A10" s="33" t="s">
        <v>36</v>
      </c>
      <c r="B10" s="34" t="s">
        <v>8</v>
      </c>
      <c r="C10" s="39" t="s">
        <v>77</v>
      </c>
      <c r="D10" s="36" t="s">
        <v>109</v>
      </c>
      <c r="E10" s="37">
        <v>1</v>
      </c>
      <c r="F10" s="38"/>
      <c r="G10" s="38">
        <f t="shared" ref="G10:G16" si="1">E10*F10</f>
        <v>0</v>
      </c>
      <c r="I10" s="4"/>
    </row>
    <row r="11" spans="1:10" ht="45" outlineLevel="1" x14ac:dyDescent="0.2">
      <c r="A11" s="33" t="s">
        <v>37</v>
      </c>
      <c r="B11" s="34" t="s">
        <v>11</v>
      </c>
      <c r="C11" s="39" t="s">
        <v>72</v>
      </c>
      <c r="D11" s="36" t="s">
        <v>109</v>
      </c>
      <c r="E11" s="37">
        <v>6</v>
      </c>
      <c r="F11" s="38"/>
      <c r="G11" s="38">
        <f t="shared" si="1"/>
        <v>0</v>
      </c>
      <c r="I11" s="4"/>
      <c r="J11" s="4"/>
    </row>
    <row r="12" spans="1:10" ht="90" outlineLevel="1" x14ac:dyDescent="0.2">
      <c r="A12" s="33" t="s">
        <v>38</v>
      </c>
      <c r="B12" s="34" t="s">
        <v>12</v>
      </c>
      <c r="C12" s="35" t="s">
        <v>78</v>
      </c>
      <c r="D12" s="36" t="s">
        <v>109</v>
      </c>
      <c r="E12" s="37">
        <v>1</v>
      </c>
      <c r="F12" s="38"/>
      <c r="G12" s="38">
        <f t="shared" si="1"/>
        <v>0</v>
      </c>
      <c r="I12" s="4"/>
    </row>
    <row r="13" spans="1:10" ht="90" outlineLevel="1" x14ac:dyDescent="0.2">
      <c r="A13" s="33" t="s">
        <v>39</v>
      </c>
      <c r="B13" s="34" t="s">
        <v>13</v>
      </c>
      <c r="C13" s="35" t="s">
        <v>79</v>
      </c>
      <c r="D13" s="36" t="s">
        <v>109</v>
      </c>
      <c r="E13" s="37">
        <v>1</v>
      </c>
      <c r="F13" s="38"/>
      <c r="G13" s="38">
        <f t="shared" si="1"/>
        <v>0</v>
      </c>
      <c r="I13" s="4"/>
    </row>
    <row r="14" spans="1:10" ht="101.25" outlineLevel="1" x14ac:dyDescent="0.2">
      <c r="A14" s="33" t="s">
        <v>40</v>
      </c>
      <c r="B14" s="34" t="s">
        <v>9</v>
      </c>
      <c r="C14" s="35" t="s">
        <v>73</v>
      </c>
      <c r="D14" s="36" t="s">
        <v>109</v>
      </c>
      <c r="E14" s="37">
        <v>4</v>
      </c>
      <c r="F14" s="38"/>
      <c r="G14" s="38">
        <f t="shared" si="1"/>
        <v>0</v>
      </c>
    </row>
    <row r="15" spans="1:10" ht="90" outlineLevel="1" x14ac:dyDescent="0.2">
      <c r="A15" s="33" t="s">
        <v>41</v>
      </c>
      <c r="B15" s="34" t="s">
        <v>5</v>
      </c>
      <c r="C15" s="39" t="s">
        <v>91</v>
      </c>
      <c r="D15" s="36" t="s">
        <v>109</v>
      </c>
      <c r="E15" s="37">
        <v>1</v>
      </c>
      <c r="F15" s="38"/>
      <c r="G15" s="38">
        <f t="shared" si="1"/>
        <v>0</v>
      </c>
    </row>
    <row r="16" spans="1:10" ht="45" outlineLevel="1" x14ac:dyDescent="0.2">
      <c r="A16" s="33" t="s">
        <v>42</v>
      </c>
      <c r="B16" s="34" t="s">
        <v>6</v>
      </c>
      <c r="C16" s="39" t="s">
        <v>90</v>
      </c>
      <c r="D16" s="36" t="s">
        <v>109</v>
      </c>
      <c r="E16" s="37">
        <v>6</v>
      </c>
      <c r="F16" s="38"/>
      <c r="G16" s="38">
        <f t="shared" si="1"/>
        <v>0</v>
      </c>
      <c r="I16" s="4"/>
      <c r="J16" s="4"/>
    </row>
    <row r="17" spans="1:15" s="13" customFormat="1" outlineLevel="1" x14ac:dyDescent="0.2">
      <c r="A17" s="40" t="s">
        <v>43</v>
      </c>
      <c r="B17" s="41" t="s">
        <v>22</v>
      </c>
      <c r="C17" s="71" t="s">
        <v>59</v>
      </c>
      <c r="D17" s="72"/>
      <c r="E17" s="42"/>
      <c r="F17" s="43"/>
      <c r="G17" s="43"/>
      <c r="I17" s="17"/>
    </row>
    <row r="18" spans="1:15" ht="78.75" outlineLevel="1" x14ac:dyDescent="0.2">
      <c r="A18" s="33" t="s">
        <v>44</v>
      </c>
      <c r="B18" s="34"/>
      <c r="C18" s="35" t="s">
        <v>96</v>
      </c>
      <c r="D18" s="36" t="s">
        <v>109</v>
      </c>
      <c r="E18" s="37">
        <v>4</v>
      </c>
      <c r="F18" s="38"/>
      <c r="G18" s="38">
        <f t="shared" ref="G18:G31" si="2">E18*F18</f>
        <v>0</v>
      </c>
      <c r="I18" s="4"/>
    </row>
    <row r="19" spans="1:15" ht="90" outlineLevel="1" x14ac:dyDescent="0.2">
      <c r="A19" s="33" t="s">
        <v>45</v>
      </c>
      <c r="B19" s="34"/>
      <c r="C19" s="35" t="s">
        <v>97</v>
      </c>
      <c r="D19" s="36" t="s">
        <v>109</v>
      </c>
      <c r="E19" s="37">
        <v>1</v>
      </c>
      <c r="F19" s="38"/>
      <c r="G19" s="38">
        <f t="shared" si="2"/>
        <v>0</v>
      </c>
    </row>
    <row r="20" spans="1:15" ht="90" outlineLevel="1" x14ac:dyDescent="0.2">
      <c r="A20" s="33" t="s">
        <v>46</v>
      </c>
      <c r="B20" s="34"/>
      <c r="C20" s="35" t="s">
        <v>98</v>
      </c>
      <c r="D20" s="36" t="s">
        <v>109</v>
      </c>
      <c r="E20" s="37">
        <v>1</v>
      </c>
      <c r="F20" s="38"/>
      <c r="G20" s="38">
        <f t="shared" si="2"/>
        <v>0</v>
      </c>
    </row>
    <row r="21" spans="1:15" ht="101.25" outlineLevel="1" x14ac:dyDescent="0.2">
      <c r="A21" s="33" t="s">
        <v>60</v>
      </c>
      <c r="B21" s="34"/>
      <c r="C21" s="35" t="s">
        <v>99</v>
      </c>
      <c r="D21" s="36" t="s">
        <v>109</v>
      </c>
      <c r="E21" s="37">
        <v>1</v>
      </c>
      <c r="F21" s="38"/>
      <c r="G21" s="38">
        <f>E21*F21</f>
        <v>0</v>
      </c>
      <c r="L21" s="6"/>
      <c r="N21" s="12"/>
    </row>
    <row r="22" spans="1:15" ht="78.75" outlineLevel="1" x14ac:dyDescent="0.2">
      <c r="A22" s="33" t="s">
        <v>61</v>
      </c>
      <c r="B22" s="34"/>
      <c r="C22" s="35" t="s">
        <v>100</v>
      </c>
      <c r="D22" s="36" t="s">
        <v>109</v>
      </c>
      <c r="E22" s="37">
        <v>1</v>
      </c>
      <c r="F22" s="38"/>
      <c r="G22" s="38">
        <f t="shared" si="2"/>
        <v>0</v>
      </c>
      <c r="I22" s="4"/>
      <c r="L22" s="6"/>
    </row>
    <row r="23" spans="1:15" ht="67.5" outlineLevel="1" x14ac:dyDescent="0.2">
      <c r="A23" s="33" t="s">
        <v>62</v>
      </c>
      <c r="B23" s="34"/>
      <c r="C23" s="35" t="s">
        <v>93</v>
      </c>
      <c r="D23" s="36" t="s">
        <v>109</v>
      </c>
      <c r="E23" s="37">
        <v>1</v>
      </c>
      <c r="F23" s="38"/>
      <c r="G23" s="38">
        <f t="shared" si="2"/>
        <v>0</v>
      </c>
      <c r="L23" s="6"/>
    </row>
    <row r="24" spans="1:15" ht="56.25" outlineLevel="1" x14ac:dyDescent="0.2">
      <c r="A24" s="33" t="s">
        <v>63</v>
      </c>
      <c r="B24" s="34"/>
      <c r="C24" s="35" t="s">
        <v>92</v>
      </c>
      <c r="D24" s="36" t="s">
        <v>109</v>
      </c>
      <c r="E24" s="37">
        <v>2</v>
      </c>
      <c r="F24" s="38"/>
      <c r="G24" s="38">
        <f t="shared" si="2"/>
        <v>0</v>
      </c>
      <c r="L24" s="6"/>
    </row>
    <row r="25" spans="1:15" ht="67.5" outlineLevel="1" x14ac:dyDescent="0.2">
      <c r="A25" s="33" t="s">
        <v>64</v>
      </c>
      <c r="B25" s="34"/>
      <c r="C25" s="35" t="s">
        <v>94</v>
      </c>
      <c r="D25" s="36" t="s">
        <v>109</v>
      </c>
      <c r="E25" s="37">
        <v>1</v>
      </c>
      <c r="F25" s="38"/>
      <c r="G25" s="38">
        <f t="shared" si="2"/>
        <v>0</v>
      </c>
      <c r="J25" s="1"/>
      <c r="L25" s="6"/>
      <c r="O25" s="6"/>
    </row>
    <row r="26" spans="1:15" ht="101.25" outlineLevel="1" x14ac:dyDescent="0.2">
      <c r="A26" s="33" t="s">
        <v>65</v>
      </c>
      <c r="B26" s="34"/>
      <c r="C26" s="35" t="s">
        <v>95</v>
      </c>
      <c r="D26" s="36" t="s">
        <v>109</v>
      </c>
      <c r="E26" s="37">
        <v>1</v>
      </c>
      <c r="F26" s="38"/>
      <c r="G26" s="38">
        <f t="shared" si="2"/>
        <v>0</v>
      </c>
      <c r="I26" s="4"/>
      <c r="J26" s="4"/>
    </row>
    <row r="27" spans="1:15" ht="22.5" outlineLevel="1" x14ac:dyDescent="0.2">
      <c r="A27" s="33" t="s">
        <v>66</v>
      </c>
      <c r="B27" s="34"/>
      <c r="C27" s="35" t="s">
        <v>102</v>
      </c>
      <c r="D27" s="36" t="s">
        <v>109</v>
      </c>
      <c r="E27" s="37">
        <v>1</v>
      </c>
      <c r="F27" s="38"/>
      <c r="G27" s="38">
        <f t="shared" si="2"/>
        <v>0</v>
      </c>
    </row>
    <row r="28" spans="1:15" ht="56.25" outlineLevel="1" x14ac:dyDescent="0.2">
      <c r="A28" s="33" t="s">
        <v>67</v>
      </c>
      <c r="B28" s="34"/>
      <c r="C28" s="35" t="s">
        <v>103</v>
      </c>
      <c r="D28" s="36" t="s">
        <v>109</v>
      </c>
      <c r="E28" s="37">
        <v>1</v>
      </c>
      <c r="F28" s="38"/>
      <c r="G28" s="38">
        <f t="shared" si="2"/>
        <v>0</v>
      </c>
      <c r="I28" s="4"/>
    </row>
    <row r="29" spans="1:15" ht="45" outlineLevel="1" x14ac:dyDescent="0.2">
      <c r="A29" s="33" t="s">
        <v>68</v>
      </c>
      <c r="B29" s="34"/>
      <c r="C29" s="35" t="s">
        <v>104</v>
      </c>
      <c r="D29" s="36" t="s">
        <v>109</v>
      </c>
      <c r="E29" s="37">
        <v>1</v>
      </c>
      <c r="F29" s="38"/>
      <c r="G29" s="38">
        <f t="shared" si="2"/>
        <v>0</v>
      </c>
      <c r="I29" s="4"/>
    </row>
    <row r="30" spans="1:15" ht="45" outlineLevel="1" x14ac:dyDescent="0.2">
      <c r="A30" s="33" t="s">
        <v>69</v>
      </c>
      <c r="B30" s="34"/>
      <c r="C30" s="35" t="s">
        <v>105</v>
      </c>
      <c r="D30" s="36" t="s">
        <v>109</v>
      </c>
      <c r="E30" s="37">
        <v>1</v>
      </c>
      <c r="F30" s="38"/>
      <c r="G30" s="38">
        <f t="shared" si="2"/>
        <v>0</v>
      </c>
      <c r="I30" s="18"/>
      <c r="J30" s="11"/>
      <c r="K30" s="11"/>
      <c r="L30" s="3"/>
    </row>
    <row r="31" spans="1:15" ht="56.25" outlineLevel="1" x14ac:dyDescent="0.2">
      <c r="A31" s="33" t="s">
        <v>101</v>
      </c>
      <c r="B31" s="34"/>
      <c r="C31" s="35" t="s">
        <v>106</v>
      </c>
      <c r="D31" s="36" t="s">
        <v>109</v>
      </c>
      <c r="E31" s="37">
        <v>1</v>
      </c>
      <c r="F31" s="38"/>
      <c r="G31" s="38">
        <f t="shared" si="2"/>
        <v>0</v>
      </c>
      <c r="I31" s="19"/>
      <c r="K31" s="7"/>
      <c r="L31" s="9"/>
      <c r="N31" s="10"/>
    </row>
    <row r="32" spans="1:15" outlineLevel="1" x14ac:dyDescent="0.2">
      <c r="A32" s="85" t="s">
        <v>24</v>
      </c>
      <c r="B32" s="85"/>
      <c r="C32" s="85"/>
      <c r="D32" s="85"/>
      <c r="E32" s="85"/>
      <c r="F32" s="85"/>
      <c r="G32" s="44">
        <f>SUM(G4:G31)</f>
        <v>0</v>
      </c>
      <c r="K32" s="7"/>
      <c r="L32" s="6"/>
    </row>
    <row r="33" spans="1:15" outlineLevel="1" x14ac:dyDescent="0.2">
      <c r="A33" s="66"/>
      <c r="B33" s="67"/>
      <c r="C33" s="65"/>
      <c r="D33" s="30"/>
      <c r="E33" s="30"/>
      <c r="F33" s="31"/>
      <c r="G33" s="64"/>
      <c r="K33" s="7"/>
      <c r="L33" s="6"/>
    </row>
    <row r="34" spans="1:15" outlineLevel="1" x14ac:dyDescent="0.2">
      <c r="A34" s="84" t="s">
        <v>28</v>
      </c>
      <c r="B34" s="84"/>
      <c r="C34" s="84"/>
      <c r="D34" s="84"/>
      <c r="E34" s="84"/>
      <c r="F34" s="84"/>
      <c r="G34" s="84"/>
      <c r="K34" s="7"/>
      <c r="L34" s="9"/>
    </row>
    <row r="35" spans="1:15" ht="90" outlineLevel="1" x14ac:dyDescent="0.2">
      <c r="A35" s="33" t="s">
        <v>47</v>
      </c>
      <c r="B35" s="33" t="s">
        <v>14</v>
      </c>
      <c r="C35" s="35" t="s">
        <v>82</v>
      </c>
      <c r="D35" s="36" t="s">
        <v>109</v>
      </c>
      <c r="E35" s="37">
        <v>3</v>
      </c>
      <c r="F35" s="38"/>
      <c r="G35" s="38">
        <f t="shared" ref="G35:G41" si="3">E35*F35</f>
        <v>0</v>
      </c>
      <c r="K35" s="7"/>
      <c r="L35" s="9"/>
    </row>
    <row r="36" spans="1:15" ht="67.5" outlineLevel="1" x14ac:dyDescent="0.2">
      <c r="A36" s="33" t="s">
        <v>48</v>
      </c>
      <c r="B36" s="33" t="s">
        <v>15</v>
      </c>
      <c r="C36" s="35" t="s">
        <v>80</v>
      </c>
      <c r="D36" s="36" t="s">
        <v>109</v>
      </c>
      <c r="E36" s="37">
        <v>1</v>
      </c>
      <c r="F36" s="38"/>
      <c r="G36" s="38">
        <f t="shared" si="3"/>
        <v>0</v>
      </c>
      <c r="L36" s="6"/>
    </row>
    <row r="37" spans="1:15" ht="22.5" outlineLevel="1" x14ac:dyDescent="0.2">
      <c r="A37" s="33" t="s">
        <v>49</v>
      </c>
      <c r="B37" s="33"/>
      <c r="C37" s="39" t="s">
        <v>89</v>
      </c>
      <c r="D37" s="36" t="s">
        <v>109</v>
      </c>
      <c r="E37" s="37">
        <v>2</v>
      </c>
      <c r="F37" s="38"/>
      <c r="G37" s="38">
        <f t="shared" si="3"/>
        <v>0</v>
      </c>
      <c r="I37" s="4"/>
      <c r="L37" s="6"/>
    </row>
    <row r="38" spans="1:15" ht="101.25" outlineLevel="1" x14ac:dyDescent="0.2">
      <c r="A38" s="33" t="s">
        <v>50</v>
      </c>
      <c r="B38" s="33" t="s">
        <v>16</v>
      </c>
      <c r="C38" s="39" t="s">
        <v>85</v>
      </c>
      <c r="D38" s="36" t="s">
        <v>109</v>
      </c>
      <c r="E38" s="37">
        <v>12</v>
      </c>
      <c r="F38" s="38"/>
      <c r="G38" s="38">
        <f t="shared" si="3"/>
        <v>0</v>
      </c>
    </row>
    <row r="39" spans="1:15" ht="101.25" outlineLevel="1" x14ac:dyDescent="0.2">
      <c r="A39" s="33" t="s">
        <v>51</v>
      </c>
      <c r="B39" s="33" t="s">
        <v>17</v>
      </c>
      <c r="C39" s="39" t="s">
        <v>86</v>
      </c>
      <c r="D39" s="36" t="s">
        <v>109</v>
      </c>
      <c r="E39" s="37">
        <v>24</v>
      </c>
      <c r="F39" s="38"/>
      <c r="G39" s="38">
        <f t="shared" si="3"/>
        <v>0</v>
      </c>
      <c r="K39" s="7"/>
      <c r="L39" s="9"/>
    </row>
    <row r="40" spans="1:15" ht="153.75" customHeight="1" outlineLevel="1" x14ac:dyDescent="0.2">
      <c r="A40" s="33" t="s">
        <v>52</v>
      </c>
      <c r="B40" s="33" t="s">
        <v>18</v>
      </c>
      <c r="C40" s="39" t="s">
        <v>87</v>
      </c>
      <c r="D40" s="36" t="s">
        <v>109</v>
      </c>
      <c r="E40" s="37">
        <v>1</v>
      </c>
      <c r="F40" s="38"/>
      <c r="G40" s="38">
        <f t="shared" si="3"/>
        <v>0</v>
      </c>
    </row>
    <row r="41" spans="1:15" ht="56.25" outlineLevel="1" x14ac:dyDescent="0.2">
      <c r="A41" s="33" t="s">
        <v>81</v>
      </c>
      <c r="B41" s="33" t="s">
        <v>19</v>
      </c>
      <c r="C41" s="39" t="s">
        <v>88</v>
      </c>
      <c r="D41" s="36" t="s">
        <v>109</v>
      </c>
      <c r="E41" s="37">
        <v>1</v>
      </c>
      <c r="F41" s="38"/>
      <c r="G41" s="38">
        <f t="shared" si="3"/>
        <v>0</v>
      </c>
      <c r="I41" s="4"/>
    </row>
    <row r="42" spans="1:15" outlineLevel="1" x14ac:dyDescent="0.2">
      <c r="A42" s="85" t="s">
        <v>25</v>
      </c>
      <c r="B42" s="85"/>
      <c r="C42" s="85"/>
      <c r="D42" s="85"/>
      <c r="E42" s="85"/>
      <c r="F42" s="85"/>
      <c r="G42" s="44">
        <f>SUM(G35:G41)</f>
        <v>0</v>
      </c>
    </row>
    <row r="43" spans="1:15" outlineLevel="1" x14ac:dyDescent="0.2">
      <c r="A43" s="67"/>
      <c r="B43" s="27"/>
      <c r="C43" s="28"/>
      <c r="D43" s="29"/>
      <c r="E43" s="29"/>
      <c r="F43" s="31"/>
      <c r="G43" s="80"/>
    </row>
    <row r="44" spans="1:15" outlineLevel="1" x14ac:dyDescent="0.2">
      <c r="A44" s="83" t="s">
        <v>29</v>
      </c>
      <c r="B44" s="83"/>
      <c r="C44" s="83"/>
      <c r="D44" s="83"/>
      <c r="E44" s="83"/>
      <c r="F44" s="83"/>
      <c r="G44" s="83"/>
      <c r="J44" s="6"/>
      <c r="L44" s="9"/>
    </row>
    <row r="45" spans="1:15" ht="101.25" outlineLevel="1" x14ac:dyDescent="0.2">
      <c r="A45" s="56" t="s">
        <v>53</v>
      </c>
      <c r="B45" s="56" t="s">
        <v>1</v>
      </c>
      <c r="C45" s="68" t="s">
        <v>83</v>
      </c>
      <c r="D45" s="57" t="s">
        <v>109</v>
      </c>
      <c r="E45" s="69">
        <v>2</v>
      </c>
      <c r="F45" s="70"/>
      <c r="G45" s="70">
        <f t="shared" ref="G45:G50" si="4">E45*F45</f>
        <v>0</v>
      </c>
      <c r="J45" s="6"/>
      <c r="O45" s="8"/>
    </row>
    <row r="46" spans="1:15" ht="117" customHeight="1" outlineLevel="1" x14ac:dyDescent="0.2">
      <c r="A46" s="33" t="s">
        <v>54</v>
      </c>
      <c r="B46" s="33" t="s">
        <v>2</v>
      </c>
      <c r="C46" s="35" t="s">
        <v>70</v>
      </c>
      <c r="D46" s="36" t="s">
        <v>109</v>
      </c>
      <c r="E46" s="37">
        <v>2</v>
      </c>
      <c r="F46" s="38"/>
      <c r="G46" s="38">
        <f t="shared" si="4"/>
        <v>0</v>
      </c>
    </row>
    <row r="47" spans="1:15" ht="90" outlineLevel="1" x14ac:dyDescent="0.2">
      <c r="A47" s="33" t="s">
        <v>55</v>
      </c>
      <c r="B47" s="33" t="s">
        <v>20</v>
      </c>
      <c r="C47" s="35" t="s">
        <v>74</v>
      </c>
      <c r="D47" s="36" t="s">
        <v>109</v>
      </c>
      <c r="E47" s="37">
        <v>2</v>
      </c>
      <c r="F47" s="38"/>
      <c r="G47" s="38">
        <f t="shared" si="4"/>
        <v>0</v>
      </c>
    </row>
    <row r="48" spans="1:15" ht="78.75" outlineLevel="1" x14ac:dyDescent="0.2">
      <c r="A48" s="33" t="s">
        <v>56</v>
      </c>
      <c r="B48" s="33" t="s">
        <v>3</v>
      </c>
      <c r="C48" s="35" t="s">
        <v>76</v>
      </c>
      <c r="D48" s="36" t="s">
        <v>109</v>
      </c>
      <c r="E48" s="37">
        <v>2</v>
      </c>
      <c r="F48" s="38"/>
      <c r="G48" s="38">
        <f t="shared" si="4"/>
        <v>0</v>
      </c>
    </row>
    <row r="49" spans="1:10" ht="45" outlineLevel="1" x14ac:dyDescent="0.2">
      <c r="A49" s="33" t="s">
        <v>57</v>
      </c>
      <c r="B49" s="33" t="s">
        <v>11</v>
      </c>
      <c r="C49" s="39" t="s">
        <v>72</v>
      </c>
      <c r="D49" s="36" t="s">
        <v>109</v>
      </c>
      <c r="E49" s="37">
        <v>12</v>
      </c>
      <c r="F49" s="38"/>
      <c r="G49" s="38">
        <f t="shared" si="4"/>
        <v>0</v>
      </c>
      <c r="I49" s="4"/>
      <c r="J49" s="4"/>
    </row>
    <row r="50" spans="1:10" ht="78.75" outlineLevel="1" x14ac:dyDescent="0.2">
      <c r="A50" s="33" t="s">
        <v>58</v>
      </c>
      <c r="B50" s="33" t="s">
        <v>21</v>
      </c>
      <c r="C50" s="35" t="s">
        <v>84</v>
      </c>
      <c r="D50" s="36" t="s">
        <v>109</v>
      </c>
      <c r="E50" s="37">
        <v>1</v>
      </c>
      <c r="F50" s="38"/>
      <c r="G50" s="38">
        <f t="shared" si="4"/>
        <v>0</v>
      </c>
    </row>
    <row r="51" spans="1:10" x14ac:dyDescent="0.2">
      <c r="A51" s="77"/>
      <c r="B51" s="63"/>
      <c r="C51" s="75"/>
      <c r="D51" s="76"/>
      <c r="E51" s="74"/>
      <c r="F51" s="73" t="s">
        <v>26</v>
      </c>
      <c r="G51" s="44">
        <f>SUM(G45:G50)</f>
        <v>0</v>
      </c>
    </row>
    <row r="52" spans="1:10" s="2" customFormat="1" x14ac:dyDescent="0.2">
      <c r="A52" s="48"/>
      <c r="B52" s="60"/>
      <c r="C52" s="28"/>
      <c r="D52" s="30"/>
      <c r="E52" s="86"/>
      <c r="F52" s="86"/>
      <c r="G52" s="78"/>
      <c r="H52" s="79"/>
      <c r="I52" s="20"/>
    </row>
    <row r="53" spans="1:10" ht="20.100000000000001" customHeight="1" x14ac:dyDescent="0.2">
      <c r="A53" s="49"/>
      <c r="B53" s="61"/>
      <c r="C53" s="50"/>
      <c r="D53" s="58"/>
      <c r="E53" s="81" t="s">
        <v>111</v>
      </c>
      <c r="F53" s="81"/>
      <c r="G53" s="45">
        <f>SUM(G32,G42,G51)</f>
        <v>0</v>
      </c>
    </row>
    <row r="54" spans="1:10" ht="20.100000000000001" customHeight="1" x14ac:dyDescent="0.2">
      <c r="A54" s="51"/>
      <c r="B54" s="62"/>
      <c r="C54" s="52"/>
      <c r="D54" s="59"/>
      <c r="E54" s="82" t="s">
        <v>110</v>
      </c>
      <c r="F54" s="82"/>
      <c r="G54" s="44">
        <f>G53*0.25</f>
        <v>0</v>
      </c>
      <c r="H54" s="25"/>
    </row>
    <row r="55" spans="1:10" ht="20.100000000000001" customHeight="1" x14ac:dyDescent="0.2">
      <c r="A55" s="51"/>
      <c r="B55" s="62"/>
      <c r="C55" s="52"/>
      <c r="D55" s="59"/>
      <c r="E55" s="82" t="s">
        <v>112</v>
      </c>
      <c r="F55" s="82"/>
      <c r="G55" s="44">
        <f>G53+G54</f>
        <v>0</v>
      </c>
      <c r="H55" s="25"/>
    </row>
    <row r="56" spans="1:10" x14ac:dyDescent="0.2">
      <c r="C56" s="46"/>
      <c r="D56" s="24"/>
    </row>
    <row r="63" spans="1:10" x14ac:dyDescent="0.2">
      <c r="G63" s="22"/>
    </row>
  </sheetData>
  <mergeCells count="9">
    <mergeCell ref="E53:F53"/>
    <mergeCell ref="E54:F54"/>
    <mergeCell ref="E55:F55"/>
    <mergeCell ref="A3:G3"/>
    <mergeCell ref="A34:G34"/>
    <mergeCell ref="A44:G44"/>
    <mergeCell ref="A32:F32"/>
    <mergeCell ref="A42:F42"/>
    <mergeCell ref="E52:F52"/>
  </mergeCells>
  <pageMargins left="0.74803149606299213" right="0.74803149606299213" top="0.98425196850393704" bottom="0.98425196850393704" header="0.51181102362204722" footer="0.51181102362204722"/>
  <pageSetup paperSize="9" scale="95" orientation="portrait" r:id="rId1"/>
  <rowBreaks count="2" manualBreakCount="2">
    <brk id="32" max="6" man="1"/>
    <brk id="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Kelemen</dc:creator>
  <cp:lastModifiedBy>Marina Ivančević</cp:lastModifiedBy>
  <cp:lastPrinted>2024-11-15T11:35:38Z</cp:lastPrinted>
  <dcterms:created xsi:type="dcterms:W3CDTF">2024-11-12T14:00:38Z</dcterms:created>
  <dcterms:modified xsi:type="dcterms:W3CDTF">2024-11-15T11:45:53Z</dcterms:modified>
</cp:coreProperties>
</file>