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40. Javna nabava\02_Jednostavna nabava\2023\07. Nepokretna TK mreža, pristup internetu i prijenos podataka\"/>
    </mc:Choice>
  </mc:AlternateContent>
  <xr:revisionPtr revIDLastSave="0" documentId="13_ncr:1_{15C453A1-B426-4810-BFB0-35556E8FEB92}" xr6:coauthVersionLast="47" xr6:coauthVersionMax="47" xr10:uidLastSave="{00000000-0000-0000-0000-000000000000}"/>
  <bookViews>
    <workbookView xWindow="28680" yWindow="-120" windowWidth="29040" windowHeight="15840" tabRatio="68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138" i="1" l="1"/>
  <c r="G138" i="1" s="1"/>
  <c r="F137" i="1"/>
  <c r="F122" i="1"/>
  <c r="F123" i="1" s="1"/>
  <c r="F129" i="1"/>
  <c r="G129" i="1" s="1"/>
  <c r="G130" i="1" s="1"/>
  <c r="E122" i="1"/>
  <c r="E123" i="1" s="1"/>
  <c r="F113" i="1"/>
  <c r="G113" i="1" s="1"/>
  <c r="F114" i="1"/>
  <c r="G114" i="1" s="1"/>
  <c r="F112" i="1"/>
  <c r="E104" i="1"/>
  <c r="F104" i="1" s="1"/>
  <c r="E105" i="1"/>
  <c r="F105" i="1" s="1"/>
  <c r="E103" i="1"/>
  <c r="E106" i="1" s="1"/>
  <c r="F94" i="1"/>
  <c r="G94" i="1" s="1"/>
  <c r="F95" i="1"/>
  <c r="G95" i="1" s="1"/>
  <c r="F93" i="1"/>
  <c r="G93" i="1" s="1"/>
  <c r="E85" i="1"/>
  <c r="F85" i="1" s="1"/>
  <c r="E86" i="1"/>
  <c r="F86" i="1" s="1"/>
  <c r="E84" i="1"/>
  <c r="F76" i="1"/>
  <c r="F77" i="1" s="1"/>
  <c r="E69" i="1"/>
  <c r="E70" i="1" s="1"/>
  <c r="F61" i="1"/>
  <c r="G61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5" i="1"/>
  <c r="G25" i="1" s="1"/>
  <c r="F26" i="1"/>
  <c r="G26" i="1" s="1"/>
  <c r="F24" i="1"/>
  <c r="G24" i="1" s="1"/>
  <c r="F15" i="1"/>
  <c r="G15" i="1" s="1"/>
  <c r="F16" i="1"/>
  <c r="F17" i="1"/>
  <c r="G17" i="1" s="1"/>
  <c r="F14" i="1"/>
  <c r="G14" i="1" s="1"/>
  <c r="E6" i="1"/>
  <c r="F6" i="1" s="1"/>
  <c r="E7" i="1"/>
  <c r="F7" i="1" s="1"/>
  <c r="E8" i="1"/>
  <c r="F8" i="1" s="1"/>
  <c r="G96" i="1" l="1"/>
  <c r="F84" i="1"/>
  <c r="F87" i="1" s="1"/>
  <c r="E87" i="1"/>
  <c r="F139" i="1"/>
  <c r="F115" i="1"/>
  <c r="F116" i="1" s="1"/>
  <c r="G137" i="1"/>
  <c r="G139" i="1" s="1"/>
  <c r="F78" i="1"/>
  <c r="D146" i="1" s="1"/>
  <c r="E146" i="1" s="1"/>
  <c r="F146" i="1" s="1"/>
  <c r="F130" i="1"/>
  <c r="F96" i="1"/>
  <c r="F97" i="1" s="1"/>
  <c r="D147" i="1" s="1"/>
  <c r="G140" i="1"/>
  <c r="F103" i="1"/>
  <c r="F106" i="1" s="1"/>
  <c r="G76" i="1"/>
  <c r="G77" i="1" s="1"/>
  <c r="G112" i="1"/>
  <c r="G115" i="1" s="1"/>
  <c r="G116" i="1" s="1"/>
  <c r="F18" i="1"/>
  <c r="G18" i="1" s="1"/>
  <c r="F69" i="1"/>
  <c r="F70" i="1" s="1"/>
  <c r="E9" i="1"/>
  <c r="G62" i="1"/>
  <c r="F5" i="1"/>
  <c r="F9" i="1" s="1"/>
  <c r="G16" i="1"/>
  <c r="F62" i="1"/>
  <c r="G97" i="1" l="1"/>
  <c r="F140" i="1"/>
  <c r="D149" i="1" s="1"/>
  <c r="E149" i="1" s="1"/>
  <c r="D148" i="1"/>
  <c r="E147" i="1"/>
  <c r="F147" i="1" s="1"/>
  <c r="F63" i="1"/>
  <c r="D145" i="1" s="1"/>
  <c r="G78" i="1"/>
  <c r="G63" i="1"/>
  <c r="F149" i="1" l="1"/>
  <c r="E148" i="1"/>
  <c r="F148" i="1" s="1"/>
  <c r="D150" i="1"/>
  <c r="E145" i="1"/>
  <c r="E150" i="1" l="1"/>
  <c r="F145" i="1"/>
  <c r="F150" i="1" s="1"/>
</calcChain>
</file>

<file path=xl/sharedStrings.xml><?xml version="1.0" encoding="utf-8"?>
<sst xmlns="http://schemas.openxmlformats.org/spreadsheetml/2006/main" count="301" uniqueCount="113">
  <si>
    <t>3. TROŠKOVNIK</t>
  </si>
  <si>
    <t>3.1. Priključne pristojbe za govorne usluge</t>
  </si>
  <si>
    <t>USLUGA</t>
  </si>
  <si>
    <t>Jed. mjere</t>
  </si>
  <si>
    <t>Broj kanala/linija</t>
  </si>
  <si>
    <t>a</t>
  </si>
  <si>
    <t>b</t>
  </si>
  <si>
    <t>c=a*b</t>
  </si>
  <si>
    <t>d</t>
  </si>
  <si>
    <t>IP linija</t>
  </si>
  <si>
    <t>priključak/linija</t>
  </si>
  <si>
    <t>PRA</t>
  </si>
  <si>
    <t>POTS</t>
  </si>
  <si>
    <t>IVR</t>
  </si>
  <si>
    <t>priključak</t>
  </si>
  <si>
    <t>UKUPNO 3.1.:</t>
  </si>
  <si>
    <t>3.2. Mjesečne naknade za govorne usluge</t>
  </si>
  <si>
    <t>Broj mjeseci</t>
  </si>
  <si>
    <t>c</t>
  </si>
  <si>
    <t>d=a*b*c</t>
  </si>
  <si>
    <t>e</t>
  </si>
  <si>
    <t>UKUPNO 3.2.:</t>
  </si>
  <si>
    <t>3.3. Usluge poziva</t>
  </si>
  <si>
    <t>Mjesečna količina</t>
  </si>
  <si>
    <t>Govorni servis - nacionalni promet</t>
  </si>
  <si>
    <t>sek.</t>
  </si>
  <si>
    <t>Pozivi prema fiksnim mrežama</t>
  </si>
  <si>
    <t>Pozivi prema mobilnim mrežama</t>
  </si>
  <si>
    <t>Govorni servis - međunarodni promet</t>
  </si>
  <si>
    <t>Pozivi prema fiksnim međunarodnim mrežama</t>
  </si>
  <si>
    <t>Austrija</t>
  </si>
  <si>
    <t>Njemačka</t>
  </si>
  <si>
    <t>BiH</t>
  </si>
  <si>
    <t>Italija</t>
  </si>
  <si>
    <t>Mađarska</t>
  </si>
  <si>
    <t>Slovenija</t>
  </si>
  <si>
    <t>Srbija</t>
  </si>
  <si>
    <t>Češka</t>
  </si>
  <si>
    <t>Rumunjska</t>
  </si>
  <si>
    <t>Francuska</t>
  </si>
  <si>
    <t>Velika Britanija</t>
  </si>
  <si>
    <t>Nizozemska</t>
  </si>
  <si>
    <t>USA</t>
  </si>
  <si>
    <t>Kina</t>
  </si>
  <si>
    <t>Rusija</t>
  </si>
  <si>
    <t>Pozivi prema mobilnim međunarodnim  mrežama</t>
  </si>
  <si>
    <t>Uspostava poziva</t>
  </si>
  <si>
    <t>Uspostave poziva</t>
  </si>
  <si>
    <t>količina poziva</t>
  </si>
  <si>
    <t>UKUPNO 3.3.:</t>
  </si>
  <si>
    <t>1. SVEUKUPNO ZA GOVORNE USLUGE (3.1.+3.2.+3.3.):</t>
  </si>
  <si>
    <t>3.4. Priključna pristojba za IP uređaje</t>
  </si>
  <si>
    <t>Broj priključaka</t>
  </si>
  <si>
    <t>IP telefon TIP 1</t>
  </si>
  <si>
    <t>kom.</t>
  </si>
  <si>
    <t>UKUPNO 3.4.:</t>
  </si>
  <si>
    <t>3.5. Mjesečna naknada za IP uređaje</t>
  </si>
  <si>
    <t>UKUPNO 3.5.:</t>
  </si>
  <si>
    <t>2. SVEUKUPNO ZA IP UREĐAJE (3.4. + 3.5.)</t>
  </si>
  <si>
    <t>3.6. Priključna pristojba za usluge pristupa Internetu</t>
  </si>
  <si>
    <t>Kapacitet</t>
  </si>
  <si>
    <t>Ukupna cijena (bez PDV-a)</t>
  </si>
  <si>
    <t>Ukupna cijena (sa PDV-om)</t>
  </si>
  <si>
    <t>c = a * b</t>
  </si>
  <si>
    <t>Simetrični  pristup Internetu s neograničenim prometom</t>
  </si>
  <si>
    <t>50/50 Mbit/s</t>
  </si>
  <si>
    <t>Asimetrični pristup Internetu s neograničenim prometom</t>
  </si>
  <si>
    <t>60/10 Mbit/s</t>
  </si>
  <si>
    <t>UKUPNO 3.6.:</t>
  </si>
  <si>
    <t>3.7. Mjesečna naknada za usluge pristupa Internetu</t>
  </si>
  <si>
    <t>UKUPNO 3.7.:</t>
  </si>
  <si>
    <t>3. SVEUKUPNO ZA USLUGE PRISTUPA INTERNETU (3.6. + 3.7.):</t>
  </si>
  <si>
    <t xml:space="preserve">3.8. Priključna pristojba za usluge podatkovnog povezivanja – Layer 3 -IP VPN </t>
  </si>
  <si>
    <t>Podatkovne usluge – Layer 3 – IP VPN</t>
  </si>
  <si>
    <t>20/20 Mbit/s</t>
  </si>
  <si>
    <t>UKUPNO 3.8.:</t>
  </si>
  <si>
    <t>3.9. Mjesečna naknada za usluge podatkovnog povezivanja – Layer 3 -IP VPN</t>
  </si>
  <si>
    <t>UKUPNO 3.9.:</t>
  </si>
  <si>
    <t>4. SVEUKUPNO ZA USLUGE PODATKOVNOG POVEZIVANJA (3.8. + 3.9.):</t>
  </si>
  <si>
    <t xml:space="preserve">3.10. Priključna pristojba za 0800 usluge </t>
  </si>
  <si>
    <t>UKUPNO 3.10.:</t>
  </si>
  <si>
    <t>3.11. Mjesečna naknada za 0800 usluge</t>
  </si>
  <si>
    <t xml:space="preserve">b </t>
  </si>
  <si>
    <t>UKUPNO 3.11.:</t>
  </si>
  <si>
    <t>3.12. 0800 - usluge poziva</t>
  </si>
  <si>
    <t>Jed. Mjere</t>
  </si>
  <si>
    <t>Pozivi iz nacionalnih fiksnih mreža</t>
  </si>
  <si>
    <t>Pozivi iz nacionalnih mobilnih mreža</t>
  </si>
  <si>
    <t>UKUPNO 3.12.:</t>
  </si>
  <si>
    <t>5. SVEUKUPNO ZA 0800 USLUGE (3.10.+3.11.+3.12.):</t>
  </si>
  <si>
    <t xml:space="preserve">REKAPITULACIJA TROŠKOVNIKA </t>
  </si>
  <si>
    <t>Usluge</t>
  </si>
  <si>
    <t>1. Sveukupno za govorne usluge</t>
  </si>
  <si>
    <t>2. Sveukupno za IP uređaje</t>
  </si>
  <si>
    <t>3. Sveukupno za usluge pristupa Internetu</t>
  </si>
  <si>
    <t>4. Sveukupno za usluge podatkovnog povezivanja – Layer 3 IP VPN</t>
  </si>
  <si>
    <t>5. Sveukupno za 0800 usluge</t>
  </si>
  <si>
    <t>Ukupna cijena bez PDV-a</t>
  </si>
  <si>
    <t>Ukupna cijena s PDV-om</t>
  </si>
  <si>
    <t>SVEUKUPNO (1.+2.+3.+4.+5.):</t>
  </si>
  <si>
    <t>Iznos PDV-a</t>
  </si>
  <si>
    <t>Ukupna cijena sa PDV-om</t>
  </si>
  <si>
    <t>d = a *  b * c</t>
  </si>
  <si>
    <t>Pozivi prema fiksnim mrežama između lokacija Naručitelja</t>
  </si>
  <si>
    <t>150/150 Mbit/s</t>
  </si>
  <si>
    <t>160/160 Mbit/s</t>
  </si>
  <si>
    <t>100/100 Mbit/s</t>
  </si>
  <si>
    <t>Cijena za 8 mjeseci 
bez PDV-a</t>
  </si>
  <si>
    <t>Cijena za 8 mjeseci 
s PDV-om</t>
  </si>
  <si>
    <t>Jedinična cijena bez PDV-a (€)</t>
  </si>
  <si>
    <t>Jedinična cijena bez PDV-a(€)</t>
  </si>
  <si>
    <t>0800 (šestero- znamenkasti)</t>
  </si>
  <si>
    <t>0800 (šestero-znamenkasti)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</si>
</sst>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color theme="1"/>
      <name val="Calibri "/>
      <charset val="238"/>
    </font>
    <font>
      <b/>
      <sz val="10"/>
      <color theme="1"/>
      <name val="Calibri "/>
      <charset val="238"/>
    </font>
    <font>
      <b/>
      <sz val="10"/>
      <color rgb="FF000000"/>
      <name val="Calibri "/>
      <charset val="238"/>
    </font>
    <font>
      <sz val="10"/>
      <color rgb="FF000000"/>
      <name val="Calibri "/>
      <charset val="238"/>
    </font>
    <font>
      <sz val="10"/>
      <name val="Calibri "/>
      <charset val="238"/>
    </font>
    <font>
      <sz val="9"/>
      <color rgb="FF000000"/>
      <name val="Calibri "/>
      <charset val="238"/>
    </font>
    <font>
      <sz val="9"/>
      <color theme="1"/>
      <name val="Calibri 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0"/>
  <sheetViews>
    <sheetView tabSelected="1" zoomScale="115" zoomScaleNormal="115" workbookViewId="0">
      <selection activeCell="G14" sqref="G14"/>
    </sheetView>
  </sheetViews>
  <sheetFormatPr defaultRowHeight="12.75"/>
  <cols>
    <col min="1" max="1" width="14.42578125" style="1" customWidth="1"/>
    <col min="2" max="2" width="14.140625" style="1" bestFit="1" customWidth="1"/>
    <col min="3" max="3" width="12.5703125" style="1" bestFit="1" customWidth="1"/>
    <col min="4" max="4" width="16.28515625" style="1" bestFit="1" customWidth="1"/>
    <col min="5" max="6" width="14.85546875" style="1" customWidth="1"/>
    <col min="7" max="7" width="13.140625" style="1" customWidth="1"/>
    <col min="8" max="16384" width="9.140625" style="1"/>
  </cols>
  <sheetData>
    <row r="1" spans="1:7">
      <c r="A1" s="4" t="s">
        <v>0</v>
      </c>
    </row>
    <row r="2" spans="1:7">
      <c r="A2" s="4" t="s">
        <v>1</v>
      </c>
    </row>
    <row r="3" spans="1:7" ht="25.5">
      <c r="A3" s="36" t="s">
        <v>2</v>
      </c>
      <c r="B3" s="36" t="s">
        <v>3</v>
      </c>
      <c r="C3" s="6" t="s">
        <v>4</v>
      </c>
      <c r="D3" s="6" t="s">
        <v>109</v>
      </c>
      <c r="E3" s="6" t="s">
        <v>97</v>
      </c>
      <c r="F3" s="6" t="s">
        <v>98</v>
      </c>
    </row>
    <row r="4" spans="1:7">
      <c r="A4" s="36"/>
      <c r="B4" s="36"/>
      <c r="C4" s="6" t="s">
        <v>5</v>
      </c>
      <c r="D4" s="6" t="s">
        <v>6</v>
      </c>
      <c r="E4" s="6" t="s">
        <v>7</v>
      </c>
      <c r="F4" s="6" t="s">
        <v>8</v>
      </c>
    </row>
    <row r="5" spans="1:7">
      <c r="A5" s="7" t="s">
        <v>9</v>
      </c>
      <c r="B5" s="8" t="s">
        <v>10</v>
      </c>
      <c r="C5" s="34">
        <v>35</v>
      </c>
      <c r="D5" s="10"/>
      <c r="E5" s="11">
        <f>C5*D5</f>
        <v>0</v>
      </c>
      <c r="F5" s="11">
        <f>E5*1.25</f>
        <v>0</v>
      </c>
    </row>
    <row r="6" spans="1:7">
      <c r="A6" s="7" t="s">
        <v>11</v>
      </c>
      <c r="B6" s="8" t="s">
        <v>10</v>
      </c>
      <c r="C6" s="34">
        <v>60</v>
      </c>
      <c r="D6" s="10"/>
      <c r="E6" s="11">
        <f t="shared" ref="E6:E8" si="0">C6*D6</f>
        <v>0</v>
      </c>
      <c r="F6" s="11">
        <f t="shared" ref="F6:F8" si="1">E6*1.25</f>
        <v>0</v>
      </c>
    </row>
    <row r="7" spans="1:7">
      <c r="A7" s="7" t="s">
        <v>12</v>
      </c>
      <c r="B7" s="8" t="s">
        <v>10</v>
      </c>
      <c r="C7" s="34">
        <v>50</v>
      </c>
      <c r="D7" s="10"/>
      <c r="E7" s="11">
        <f t="shared" si="0"/>
        <v>0</v>
      </c>
      <c r="F7" s="11">
        <f>E7*1.25</f>
        <v>0</v>
      </c>
    </row>
    <row r="8" spans="1:7">
      <c r="A8" s="7" t="s">
        <v>13</v>
      </c>
      <c r="B8" s="8" t="s">
        <v>14</v>
      </c>
      <c r="C8" s="34">
        <v>1</v>
      </c>
      <c r="D8" s="10"/>
      <c r="E8" s="11">
        <f t="shared" si="0"/>
        <v>0</v>
      </c>
      <c r="F8" s="11">
        <f t="shared" si="1"/>
        <v>0</v>
      </c>
    </row>
    <row r="9" spans="1:7">
      <c r="A9" s="39" t="s">
        <v>15</v>
      </c>
      <c r="B9" s="39"/>
      <c r="C9" s="39"/>
      <c r="D9" s="39"/>
      <c r="E9" s="12">
        <f>SUM(E5:E8)</f>
        <v>0</v>
      </c>
      <c r="F9" s="12">
        <f>SUM(F5:F8)</f>
        <v>0</v>
      </c>
    </row>
    <row r="11" spans="1:7">
      <c r="A11" s="2" t="s">
        <v>16</v>
      </c>
    </row>
    <row r="12" spans="1:7" ht="38.25">
      <c r="A12" s="46" t="s">
        <v>2</v>
      </c>
      <c r="B12" s="46" t="s">
        <v>3</v>
      </c>
      <c r="C12" s="6" t="s">
        <v>4</v>
      </c>
      <c r="D12" s="6" t="s">
        <v>17</v>
      </c>
      <c r="E12" s="6" t="s">
        <v>109</v>
      </c>
      <c r="F12" s="6" t="s">
        <v>97</v>
      </c>
      <c r="G12" s="6" t="s">
        <v>98</v>
      </c>
    </row>
    <row r="13" spans="1:7">
      <c r="A13" s="47"/>
      <c r="B13" s="47"/>
      <c r="C13" s="13" t="s">
        <v>5</v>
      </c>
      <c r="D13" s="13" t="s">
        <v>6</v>
      </c>
      <c r="E13" s="13" t="s">
        <v>18</v>
      </c>
      <c r="F13" s="13" t="s">
        <v>19</v>
      </c>
      <c r="G13" s="13" t="s">
        <v>20</v>
      </c>
    </row>
    <row r="14" spans="1:7">
      <c r="A14" s="7" t="s">
        <v>9</v>
      </c>
      <c r="B14" s="8" t="s">
        <v>10</v>
      </c>
      <c r="C14" s="34">
        <v>35</v>
      </c>
      <c r="D14" s="8">
        <v>8</v>
      </c>
      <c r="E14" s="10"/>
      <c r="F14" s="11">
        <f>C14*D14*E14</f>
        <v>0</v>
      </c>
      <c r="G14" s="11">
        <f>F14*1.25</f>
        <v>0</v>
      </c>
    </row>
    <row r="15" spans="1:7">
      <c r="A15" s="7" t="s">
        <v>11</v>
      </c>
      <c r="B15" s="8" t="s">
        <v>10</v>
      </c>
      <c r="C15" s="34">
        <v>60</v>
      </c>
      <c r="D15" s="8">
        <v>8</v>
      </c>
      <c r="E15" s="10"/>
      <c r="F15" s="11">
        <f t="shared" ref="F15:F17" si="2">C15*D15*E15</f>
        <v>0</v>
      </c>
      <c r="G15" s="11">
        <f t="shared" ref="G15:G18" si="3">F15*1.25</f>
        <v>0</v>
      </c>
    </row>
    <row r="16" spans="1:7">
      <c r="A16" s="7" t="s">
        <v>12</v>
      </c>
      <c r="B16" s="8" t="s">
        <v>10</v>
      </c>
      <c r="C16" s="34">
        <v>50</v>
      </c>
      <c r="D16" s="8">
        <v>8</v>
      </c>
      <c r="E16" s="10"/>
      <c r="F16" s="11">
        <f t="shared" si="2"/>
        <v>0</v>
      </c>
      <c r="G16" s="11">
        <f t="shared" si="3"/>
        <v>0</v>
      </c>
    </row>
    <row r="17" spans="1:7">
      <c r="A17" s="7" t="s">
        <v>13</v>
      </c>
      <c r="B17" s="8" t="s">
        <v>14</v>
      </c>
      <c r="C17" s="34">
        <v>1</v>
      </c>
      <c r="D17" s="8">
        <v>8</v>
      </c>
      <c r="E17" s="10"/>
      <c r="F17" s="11">
        <f t="shared" si="2"/>
        <v>0</v>
      </c>
      <c r="G17" s="11">
        <f t="shared" si="3"/>
        <v>0</v>
      </c>
    </row>
    <row r="18" spans="1:7">
      <c r="A18" s="39" t="s">
        <v>21</v>
      </c>
      <c r="B18" s="39"/>
      <c r="C18" s="39"/>
      <c r="D18" s="39"/>
      <c r="E18" s="39"/>
      <c r="F18" s="12">
        <f>SUM(F14:F17)</f>
        <v>0</v>
      </c>
      <c r="G18" s="12">
        <f t="shared" si="3"/>
        <v>0</v>
      </c>
    </row>
    <row r="20" spans="1:7">
      <c r="A20" s="2" t="s">
        <v>22</v>
      </c>
    </row>
    <row r="21" spans="1:7" ht="38.25">
      <c r="A21" s="42" t="s">
        <v>2</v>
      </c>
      <c r="B21" s="42" t="s">
        <v>3</v>
      </c>
      <c r="C21" s="6" t="s">
        <v>23</v>
      </c>
      <c r="D21" s="6" t="s">
        <v>17</v>
      </c>
      <c r="E21" s="6" t="s">
        <v>109</v>
      </c>
      <c r="F21" s="6" t="s">
        <v>97</v>
      </c>
      <c r="G21" s="6" t="s">
        <v>98</v>
      </c>
    </row>
    <row r="22" spans="1:7">
      <c r="A22" s="42"/>
      <c r="B22" s="42"/>
      <c r="C22" s="14" t="s">
        <v>5</v>
      </c>
      <c r="D22" s="15" t="s">
        <v>6</v>
      </c>
      <c r="E22" s="15" t="s">
        <v>18</v>
      </c>
      <c r="F22" s="15" t="s">
        <v>19</v>
      </c>
      <c r="G22" s="15" t="s">
        <v>20</v>
      </c>
    </row>
    <row r="23" spans="1:7">
      <c r="A23" s="43" t="s">
        <v>24</v>
      </c>
      <c r="B23" s="43"/>
      <c r="C23" s="43"/>
      <c r="D23" s="43"/>
      <c r="E23" s="43"/>
      <c r="F23" s="43"/>
      <c r="G23" s="43"/>
    </row>
    <row r="24" spans="1:7" ht="49.5" customHeight="1">
      <c r="A24" s="50" t="s">
        <v>103</v>
      </c>
      <c r="B24" s="17" t="s">
        <v>25</v>
      </c>
      <c r="C24" s="18">
        <v>1000000</v>
      </c>
      <c r="D24" s="8">
        <v>8</v>
      </c>
      <c r="E24" s="19"/>
      <c r="F24" s="21">
        <f>C24*D24*E24</f>
        <v>0</v>
      </c>
      <c r="G24" s="21">
        <f>F24*1.25</f>
        <v>0</v>
      </c>
    </row>
    <row r="25" spans="1:7" ht="27" customHeight="1">
      <c r="A25" s="50" t="s">
        <v>26</v>
      </c>
      <c r="B25" s="17" t="s">
        <v>25</v>
      </c>
      <c r="C25" s="18">
        <v>3844000</v>
      </c>
      <c r="D25" s="8">
        <v>8</v>
      </c>
      <c r="E25" s="7"/>
      <c r="F25" s="21">
        <f t="shared" ref="F25:F26" si="4">C25*D25*E25</f>
        <v>0</v>
      </c>
      <c r="G25" s="21">
        <f t="shared" ref="G25:G26" si="5">F25*1.25</f>
        <v>0</v>
      </c>
    </row>
    <row r="26" spans="1:7" ht="39" customHeight="1">
      <c r="A26" s="50" t="s">
        <v>27</v>
      </c>
      <c r="B26" s="17" t="s">
        <v>25</v>
      </c>
      <c r="C26" s="18">
        <v>2744500</v>
      </c>
      <c r="D26" s="8">
        <v>8</v>
      </c>
      <c r="E26" s="7"/>
      <c r="F26" s="21">
        <f t="shared" si="4"/>
        <v>0</v>
      </c>
      <c r="G26" s="21">
        <f t="shared" si="5"/>
        <v>0</v>
      </c>
    </row>
    <row r="27" spans="1:7">
      <c r="A27" s="43" t="s">
        <v>28</v>
      </c>
      <c r="B27" s="43"/>
      <c r="C27" s="43"/>
      <c r="D27" s="43"/>
      <c r="E27" s="43"/>
      <c r="F27" s="43"/>
      <c r="G27" s="43"/>
    </row>
    <row r="28" spans="1:7">
      <c r="A28" s="40" t="s">
        <v>29</v>
      </c>
      <c r="B28" s="40"/>
      <c r="C28" s="40"/>
      <c r="D28" s="40"/>
      <c r="E28" s="40"/>
      <c r="F28" s="40"/>
      <c r="G28" s="40"/>
    </row>
    <row r="29" spans="1:7">
      <c r="A29" s="8" t="s">
        <v>30</v>
      </c>
      <c r="B29" s="8" t="s">
        <v>25</v>
      </c>
      <c r="C29" s="8">
        <v>80</v>
      </c>
      <c r="D29" s="8">
        <v>8</v>
      </c>
      <c r="E29" s="10"/>
      <c r="F29" s="21">
        <f t="shared" ref="F29:F43" si="6">C29*D29*E29</f>
        <v>0</v>
      </c>
      <c r="G29" s="21">
        <f t="shared" ref="G29:G43" si="7">F29*1.25</f>
        <v>0</v>
      </c>
    </row>
    <row r="30" spans="1:7">
      <c r="A30" s="8" t="s">
        <v>31</v>
      </c>
      <c r="B30" s="8" t="s">
        <v>25</v>
      </c>
      <c r="C30" s="8">
        <v>80</v>
      </c>
      <c r="D30" s="8">
        <v>8</v>
      </c>
      <c r="E30" s="10"/>
      <c r="F30" s="21">
        <f t="shared" si="6"/>
        <v>0</v>
      </c>
      <c r="G30" s="21">
        <f t="shared" si="7"/>
        <v>0</v>
      </c>
    </row>
    <row r="31" spans="1:7">
      <c r="A31" s="8" t="s">
        <v>32</v>
      </c>
      <c r="B31" s="8" t="s">
        <v>25</v>
      </c>
      <c r="C31" s="8">
        <v>80</v>
      </c>
      <c r="D31" s="8">
        <v>8</v>
      </c>
      <c r="E31" s="10"/>
      <c r="F31" s="21">
        <f t="shared" si="6"/>
        <v>0</v>
      </c>
      <c r="G31" s="21">
        <f t="shared" si="7"/>
        <v>0</v>
      </c>
    </row>
    <row r="32" spans="1:7">
      <c r="A32" s="8" t="s">
        <v>33</v>
      </c>
      <c r="B32" s="8" t="s">
        <v>25</v>
      </c>
      <c r="C32" s="8">
        <v>80</v>
      </c>
      <c r="D32" s="8">
        <v>8</v>
      </c>
      <c r="E32" s="10"/>
      <c r="F32" s="21">
        <f t="shared" si="6"/>
        <v>0</v>
      </c>
      <c r="G32" s="21">
        <f t="shared" si="7"/>
        <v>0</v>
      </c>
    </row>
    <row r="33" spans="1:7">
      <c r="A33" s="8" t="s">
        <v>34</v>
      </c>
      <c r="B33" s="8" t="s">
        <v>25</v>
      </c>
      <c r="C33" s="8">
        <v>80</v>
      </c>
      <c r="D33" s="8">
        <v>8</v>
      </c>
      <c r="E33" s="10"/>
      <c r="F33" s="21">
        <f t="shared" si="6"/>
        <v>0</v>
      </c>
      <c r="G33" s="21">
        <f t="shared" si="7"/>
        <v>0</v>
      </c>
    </row>
    <row r="34" spans="1:7">
      <c r="A34" s="8" t="s">
        <v>35</v>
      </c>
      <c r="B34" s="8" t="s">
        <v>25</v>
      </c>
      <c r="C34" s="8">
        <v>80</v>
      </c>
      <c r="D34" s="8">
        <v>8</v>
      </c>
      <c r="E34" s="10"/>
      <c r="F34" s="21">
        <f t="shared" si="6"/>
        <v>0</v>
      </c>
      <c r="G34" s="21">
        <f t="shared" si="7"/>
        <v>0</v>
      </c>
    </row>
    <row r="35" spans="1:7">
      <c r="A35" s="8" t="s">
        <v>36</v>
      </c>
      <c r="B35" s="8" t="s">
        <v>25</v>
      </c>
      <c r="C35" s="8">
        <v>80</v>
      </c>
      <c r="D35" s="8">
        <v>8</v>
      </c>
      <c r="E35" s="10"/>
      <c r="F35" s="21">
        <f t="shared" si="6"/>
        <v>0</v>
      </c>
      <c r="G35" s="21">
        <f t="shared" si="7"/>
        <v>0</v>
      </c>
    </row>
    <row r="36" spans="1:7">
      <c r="A36" s="8" t="s">
        <v>37</v>
      </c>
      <c r="B36" s="8" t="s">
        <v>25</v>
      </c>
      <c r="C36" s="8">
        <v>80</v>
      </c>
      <c r="D36" s="8">
        <v>8</v>
      </c>
      <c r="E36" s="10"/>
      <c r="F36" s="21">
        <f t="shared" si="6"/>
        <v>0</v>
      </c>
      <c r="G36" s="21">
        <f t="shared" si="7"/>
        <v>0</v>
      </c>
    </row>
    <row r="37" spans="1:7">
      <c r="A37" s="8" t="s">
        <v>38</v>
      </c>
      <c r="B37" s="8" t="s">
        <v>25</v>
      </c>
      <c r="C37" s="8">
        <v>80</v>
      </c>
      <c r="D37" s="8">
        <v>8</v>
      </c>
      <c r="E37" s="10"/>
      <c r="F37" s="21">
        <f t="shared" si="6"/>
        <v>0</v>
      </c>
      <c r="G37" s="21">
        <f t="shared" si="7"/>
        <v>0</v>
      </c>
    </row>
    <row r="38" spans="1:7">
      <c r="A38" s="8" t="s">
        <v>39</v>
      </c>
      <c r="B38" s="8" t="s">
        <v>25</v>
      </c>
      <c r="C38" s="8">
        <v>80</v>
      </c>
      <c r="D38" s="8">
        <v>8</v>
      </c>
      <c r="E38" s="10"/>
      <c r="F38" s="21">
        <f t="shared" si="6"/>
        <v>0</v>
      </c>
      <c r="G38" s="21">
        <f t="shared" si="7"/>
        <v>0</v>
      </c>
    </row>
    <row r="39" spans="1:7">
      <c r="A39" s="8" t="s">
        <v>40</v>
      </c>
      <c r="B39" s="8" t="s">
        <v>25</v>
      </c>
      <c r="C39" s="8">
        <v>80</v>
      </c>
      <c r="D39" s="8">
        <v>8</v>
      </c>
      <c r="E39" s="10"/>
      <c r="F39" s="21">
        <f t="shared" si="6"/>
        <v>0</v>
      </c>
      <c r="G39" s="21">
        <f t="shared" si="7"/>
        <v>0</v>
      </c>
    </row>
    <row r="40" spans="1:7">
      <c r="A40" s="8" t="s">
        <v>41</v>
      </c>
      <c r="B40" s="8" t="s">
        <v>25</v>
      </c>
      <c r="C40" s="8">
        <v>80</v>
      </c>
      <c r="D40" s="8">
        <v>8</v>
      </c>
      <c r="E40" s="10"/>
      <c r="F40" s="21">
        <f t="shared" si="6"/>
        <v>0</v>
      </c>
      <c r="G40" s="21">
        <f t="shared" si="7"/>
        <v>0</v>
      </c>
    </row>
    <row r="41" spans="1:7">
      <c r="A41" s="8" t="s">
        <v>42</v>
      </c>
      <c r="B41" s="8" t="s">
        <v>25</v>
      </c>
      <c r="C41" s="8">
        <v>80</v>
      </c>
      <c r="D41" s="8">
        <v>8</v>
      </c>
      <c r="E41" s="10"/>
      <c r="F41" s="21">
        <f t="shared" si="6"/>
        <v>0</v>
      </c>
      <c r="G41" s="21">
        <f t="shared" si="7"/>
        <v>0</v>
      </c>
    </row>
    <row r="42" spans="1:7">
      <c r="A42" s="8" t="s">
        <v>43</v>
      </c>
      <c r="B42" s="8" t="s">
        <v>25</v>
      </c>
      <c r="C42" s="8">
        <v>80</v>
      </c>
      <c r="D42" s="8">
        <v>8</v>
      </c>
      <c r="E42" s="10"/>
      <c r="F42" s="21">
        <f t="shared" si="6"/>
        <v>0</v>
      </c>
      <c r="G42" s="21">
        <f t="shared" si="7"/>
        <v>0</v>
      </c>
    </row>
    <row r="43" spans="1:7">
      <c r="A43" s="8" t="s">
        <v>44</v>
      </c>
      <c r="B43" s="8" t="s">
        <v>25</v>
      </c>
      <c r="C43" s="8">
        <v>80</v>
      </c>
      <c r="D43" s="8">
        <v>8</v>
      </c>
      <c r="E43" s="10"/>
      <c r="F43" s="21">
        <f t="shared" si="6"/>
        <v>0</v>
      </c>
      <c r="G43" s="21">
        <f t="shared" si="7"/>
        <v>0</v>
      </c>
    </row>
    <row r="44" spans="1:7">
      <c r="A44" s="48" t="s">
        <v>45</v>
      </c>
      <c r="B44" s="48"/>
      <c r="C44" s="48"/>
      <c r="D44" s="48"/>
      <c r="E44" s="48"/>
      <c r="F44" s="48"/>
      <c r="G44" s="48"/>
    </row>
    <row r="45" spans="1:7">
      <c r="A45" s="8" t="s">
        <v>30</v>
      </c>
      <c r="B45" s="8" t="s">
        <v>25</v>
      </c>
      <c r="C45" s="8">
        <v>220</v>
      </c>
      <c r="D45" s="8">
        <v>8</v>
      </c>
      <c r="E45" s="10"/>
      <c r="F45" s="21">
        <f t="shared" ref="F45:F61" si="8">C45*D45*E45</f>
        <v>0</v>
      </c>
      <c r="G45" s="21">
        <f t="shared" ref="G45:G61" si="9">F45*1.25</f>
        <v>0</v>
      </c>
    </row>
    <row r="46" spans="1:7">
      <c r="A46" s="8" t="s">
        <v>31</v>
      </c>
      <c r="B46" s="8" t="s">
        <v>25</v>
      </c>
      <c r="C46" s="8">
        <v>220</v>
      </c>
      <c r="D46" s="8">
        <v>8</v>
      </c>
      <c r="E46" s="10"/>
      <c r="F46" s="21">
        <f t="shared" si="8"/>
        <v>0</v>
      </c>
      <c r="G46" s="21">
        <f t="shared" si="9"/>
        <v>0</v>
      </c>
    </row>
    <row r="47" spans="1:7">
      <c r="A47" s="8" t="s">
        <v>32</v>
      </c>
      <c r="B47" s="8" t="s">
        <v>25</v>
      </c>
      <c r="C47" s="8">
        <v>220</v>
      </c>
      <c r="D47" s="8">
        <v>8</v>
      </c>
      <c r="E47" s="10"/>
      <c r="F47" s="21">
        <f t="shared" si="8"/>
        <v>0</v>
      </c>
      <c r="G47" s="21">
        <f t="shared" si="9"/>
        <v>0</v>
      </c>
    </row>
    <row r="48" spans="1:7">
      <c r="A48" s="8" t="s">
        <v>33</v>
      </c>
      <c r="B48" s="8" t="s">
        <v>25</v>
      </c>
      <c r="C48" s="8">
        <v>220</v>
      </c>
      <c r="D48" s="8">
        <v>8</v>
      </c>
      <c r="E48" s="10"/>
      <c r="F48" s="21">
        <f t="shared" si="8"/>
        <v>0</v>
      </c>
      <c r="G48" s="21">
        <f t="shared" si="9"/>
        <v>0</v>
      </c>
    </row>
    <row r="49" spans="1:7">
      <c r="A49" s="8" t="s">
        <v>34</v>
      </c>
      <c r="B49" s="8" t="s">
        <v>25</v>
      </c>
      <c r="C49" s="8">
        <v>220</v>
      </c>
      <c r="D49" s="8">
        <v>8</v>
      </c>
      <c r="E49" s="10"/>
      <c r="F49" s="21">
        <f t="shared" si="8"/>
        <v>0</v>
      </c>
      <c r="G49" s="21">
        <f t="shared" si="9"/>
        <v>0</v>
      </c>
    </row>
    <row r="50" spans="1:7">
      <c r="A50" s="8" t="s">
        <v>35</v>
      </c>
      <c r="B50" s="8" t="s">
        <v>25</v>
      </c>
      <c r="C50" s="8">
        <v>220</v>
      </c>
      <c r="D50" s="8">
        <v>8</v>
      </c>
      <c r="E50" s="10"/>
      <c r="F50" s="21">
        <f t="shared" si="8"/>
        <v>0</v>
      </c>
      <c r="G50" s="21">
        <f t="shared" si="9"/>
        <v>0</v>
      </c>
    </row>
    <row r="51" spans="1:7">
      <c r="A51" s="8" t="s">
        <v>36</v>
      </c>
      <c r="B51" s="8" t="s">
        <v>25</v>
      </c>
      <c r="C51" s="8">
        <v>220</v>
      </c>
      <c r="D51" s="8">
        <v>8</v>
      </c>
      <c r="E51" s="10"/>
      <c r="F51" s="21">
        <f t="shared" si="8"/>
        <v>0</v>
      </c>
      <c r="G51" s="21">
        <f t="shared" si="9"/>
        <v>0</v>
      </c>
    </row>
    <row r="52" spans="1:7">
      <c r="A52" s="8" t="s">
        <v>37</v>
      </c>
      <c r="B52" s="8" t="s">
        <v>25</v>
      </c>
      <c r="C52" s="8">
        <v>220</v>
      </c>
      <c r="D52" s="8">
        <v>8</v>
      </c>
      <c r="E52" s="10"/>
      <c r="F52" s="21">
        <f t="shared" si="8"/>
        <v>0</v>
      </c>
      <c r="G52" s="21">
        <f t="shared" si="9"/>
        <v>0</v>
      </c>
    </row>
    <row r="53" spans="1:7">
      <c r="A53" s="8" t="s">
        <v>38</v>
      </c>
      <c r="B53" s="8" t="s">
        <v>25</v>
      </c>
      <c r="C53" s="8">
        <v>220</v>
      </c>
      <c r="D53" s="8">
        <v>8</v>
      </c>
      <c r="E53" s="10"/>
      <c r="F53" s="21">
        <f t="shared" si="8"/>
        <v>0</v>
      </c>
      <c r="G53" s="21">
        <f t="shared" si="9"/>
        <v>0</v>
      </c>
    </row>
    <row r="54" spans="1:7">
      <c r="A54" s="8" t="s">
        <v>39</v>
      </c>
      <c r="B54" s="8" t="s">
        <v>25</v>
      </c>
      <c r="C54" s="8">
        <v>220</v>
      </c>
      <c r="D54" s="8">
        <v>8</v>
      </c>
      <c r="E54" s="10"/>
      <c r="F54" s="21">
        <f t="shared" si="8"/>
        <v>0</v>
      </c>
      <c r="G54" s="21">
        <f t="shared" si="9"/>
        <v>0</v>
      </c>
    </row>
    <row r="55" spans="1:7">
      <c r="A55" s="8" t="s">
        <v>40</v>
      </c>
      <c r="B55" s="8" t="s">
        <v>25</v>
      </c>
      <c r="C55" s="8">
        <v>220</v>
      </c>
      <c r="D55" s="8">
        <v>8</v>
      </c>
      <c r="E55" s="10"/>
      <c r="F55" s="21">
        <f t="shared" si="8"/>
        <v>0</v>
      </c>
      <c r="G55" s="21">
        <f t="shared" si="9"/>
        <v>0</v>
      </c>
    </row>
    <row r="56" spans="1:7">
      <c r="A56" s="8" t="s">
        <v>41</v>
      </c>
      <c r="B56" s="8" t="s">
        <v>25</v>
      </c>
      <c r="C56" s="8">
        <v>220</v>
      </c>
      <c r="D56" s="8">
        <v>8</v>
      </c>
      <c r="E56" s="10"/>
      <c r="F56" s="21">
        <f t="shared" si="8"/>
        <v>0</v>
      </c>
      <c r="G56" s="21">
        <f t="shared" si="9"/>
        <v>0</v>
      </c>
    </row>
    <row r="57" spans="1:7">
      <c r="A57" s="8" t="s">
        <v>42</v>
      </c>
      <c r="B57" s="8" t="s">
        <v>25</v>
      </c>
      <c r="C57" s="8">
        <v>220</v>
      </c>
      <c r="D57" s="8">
        <v>8</v>
      </c>
      <c r="E57" s="10"/>
      <c r="F57" s="21">
        <f t="shared" si="8"/>
        <v>0</v>
      </c>
      <c r="G57" s="21">
        <f t="shared" si="9"/>
        <v>0</v>
      </c>
    </row>
    <row r="58" spans="1:7">
      <c r="A58" s="8" t="s">
        <v>43</v>
      </c>
      <c r="B58" s="8" t="s">
        <v>25</v>
      </c>
      <c r="C58" s="8">
        <v>220</v>
      </c>
      <c r="D58" s="8">
        <v>8</v>
      </c>
      <c r="E58" s="10"/>
      <c r="F58" s="21">
        <f t="shared" si="8"/>
        <v>0</v>
      </c>
      <c r="G58" s="21">
        <f t="shared" si="9"/>
        <v>0</v>
      </c>
    </row>
    <row r="59" spans="1:7">
      <c r="A59" s="8" t="s">
        <v>44</v>
      </c>
      <c r="B59" s="8" t="s">
        <v>25</v>
      </c>
      <c r="C59" s="8">
        <v>220</v>
      </c>
      <c r="D59" s="8">
        <v>8</v>
      </c>
      <c r="E59" s="10"/>
      <c r="F59" s="21">
        <f t="shared" si="8"/>
        <v>0</v>
      </c>
      <c r="G59" s="21">
        <f t="shared" si="9"/>
        <v>0</v>
      </c>
    </row>
    <row r="60" spans="1:7">
      <c r="A60" s="49" t="s">
        <v>46</v>
      </c>
      <c r="B60" s="49"/>
      <c r="C60" s="49"/>
      <c r="D60" s="49"/>
      <c r="E60" s="49"/>
      <c r="F60" s="49"/>
      <c r="G60" s="49"/>
    </row>
    <row r="61" spans="1:7">
      <c r="A61" s="8" t="s">
        <v>47</v>
      </c>
      <c r="B61" s="9" t="s">
        <v>48</v>
      </c>
      <c r="C61" s="18">
        <v>12500</v>
      </c>
      <c r="D61" s="8">
        <v>8</v>
      </c>
      <c r="E61" s="7"/>
      <c r="F61" s="21">
        <f t="shared" si="8"/>
        <v>0</v>
      </c>
      <c r="G61" s="21">
        <f t="shared" si="9"/>
        <v>0</v>
      </c>
    </row>
    <row r="62" spans="1:7">
      <c r="A62" s="41" t="s">
        <v>49</v>
      </c>
      <c r="B62" s="41"/>
      <c r="C62" s="41"/>
      <c r="D62" s="41"/>
      <c r="E62" s="41"/>
      <c r="F62" s="22">
        <f>SUM(F24:F61)</f>
        <v>0</v>
      </c>
      <c r="G62" s="22">
        <f>SUM(G24:G61)</f>
        <v>0</v>
      </c>
    </row>
    <row r="63" spans="1:7" ht="27" customHeight="1">
      <c r="A63" s="44" t="s">
        <v>50</v>
      </c>
      <c r="B63" s="44"/>
      <c r="C63" s="44"/>
      <c r="D63" s="44"/>
      <c r="E63" s="44"/>
      <c r="F63" s="24">
        <f>E9+F18+F62</f>
        <v>0</v>
      </c>
      <c r="G63" s="24">
        <f>F9+G18+G62</f>
        <v>0</v>
      </c>
    </row>
    <row r="65" spans="1:7">
      <c r="A65" s="4" t="s">
        <v>51</v>
      </c>
    </row>
    <row r="67" spans="1:7" ht="31.5" customHeight="1">
      <c r="A67" s="36" t="s">
        <v>2</v>
      </c>
      <c r="B67" s="36" t="s">
        <v>3</v>
      </c>
      <c r="C67" s="6" t="s">
        <v>52</v>
      </c>
      <c r="D67" s="6" t="s">
        <v>109</v>
      </c>
      <c r="E67" s="6" t="s">
        <v>97</v>
      </c>
      <c r="F67" s="6" t="s">
        <v>98</v>
      </c>
    </row>
    <row r="68" spans="1:7">
      <c r="A68" s="36"/>
      <c r="B68" s="36"/>
      <c r="C68" s="15" t="s">
        <v>5</v>
      </c>
      <c r="D68" s="15" t="s">
        <v>6</v>
      </c>
      <c r="E68" s="15" t="s">
        <v>7</v>
      </c>
      <c r="F68" s="15" t="s">
        <v>8</v>
      </c>
    </row>
    <row r="69" spans="1:7">
      <c r="A69" s="25" t="s">
        <v>53</v>
      </c>
      <c r="B69" s="17" t="s">
        <v>54</v>
      </c>
      <c r="C69" s="16">
        <v>35</v>
      </c>
      <c r="D69" s="10"/>
      <c r="E69" s="11">
        <f>C69*D69</f>
        <v>0</v>
      </c>
      <c r="F69" s="11">
        <f>E69*1.25</f>
        <v>0</v>
      </c>
    </row>
    <row r="70" spans="1:7">
      <c r="A70" s="41" t="s">
        <v>55</v>
      </c>
      <c r="B70" s="41"/>
      <c r="C70" s="41"/>
      <c r="D70" s="41"/>
      <c r="E70" s="26">
        <f>SUM(E69)</f>
        <v>0</v>
      </c>
      <c r="F70" s="23">
        <f>SUM(F69)</f>
        <v>0</v>
      </c>
    </row>
    <row r="72" spans="1:7">
      <c r="A72" s="4" t="s">
        <v>56</v>
      </c>
    </row>
    <row r="74" spans="1:7" ht="38.25">
      <c r="A74" s="36" t="s">
        <v>2</v>
      </c>
      <c r="B74" s="36" t="s">
        <v>3</v>
      </c>
      <c r="C74" s="6" t="s">
        <v>52</v>
      </c>
      <c r="D74" s="6" t="s">
        <v>17</v>
      </c>
      <c r="E74" s="6" t="s">
        <v>109</v>
      </c>
      <c r="F74" s="6" t="s">
        <v>97</v>
      </c>
      <c r="G74" s="6" t="s">
        <v>98</v>
      </c>
    </row>
    <row r="75" spans="1:7">
      <c r="A75" s="36"/>
      <c r="B75" s="36"/>
      <c r="C75" s="15" t="s">
        <v>5</v>
      </c>
      <c r="D75" s="15" t="s">
        <v>6</v>
      </c>
      <c r="E75" s="15" t="s">
        <v>18</v>
      </c>
      <c r="F75" s="15" t="s">
        <v>19</v>
      </c>
      <c r="G75" s="15" t="s">
        <v>20</v>
      </c>
    </row>
    <row r="76" spans="1:7">
      <c r="A76" s="25" t="s">
        <v>53</v>
      </c>
      <c r="B76" s="17" t="s">
        <v>54</v>
      </c>
      <c r="C76" s="16">
        <v>35</v>
      </c>
      <c r="D76" s="17">
        <v>8</v>
      </c>
      <c r="E76" s="10"/>
      <c r="F76" s="11">
        <f>C76*D76*E76</f>
        <v>0</v>
      </c>
      <c r="G76" s="11">
        <f>F76*1.25</f>
        <v>0</v>
      </c>
    </row>
    <row r="77" spans="1:7">
      <c r="A77" s="41" t="s">
        <v>57</v>
      </c>
      <c r="B77" s="41"/>
      <c r="C77" s="41"/>
      <c r="D77" s="41"/>
      <c r="E77" s="41"/>
      <c r="F77" s="22">
        <f>SUM(F76)</f>
        <v>0</v>
      </c>
      <c r="G77" s="20">
        <f>SUM(G76)</f>
        <v>0</v>
      </c>
    </row>
    <row r="78" spans="1:7" ht="27" customHeight="1">
      <c r="A78" s="44" t="s">
        <v>58</v>
      </c>
      <c r="B78" s="44"/>
      <c r="C78" s="44"/>
      <c r="D78" s="44"/>
      <c r="E78" s="44"/>
      <c r="F78" s="27">
        <f>E70+F77</f>
        <v>0</v>
      </c>
      <c r="G78" s="27">
        <f>F70+G77</f>
        <v>0</v>
      </c>
    </row>
    <row r="80" spans="1:7">
      <c r="A80" s="4" t="s">
        <v>59</v>
      </c>
    </row>
    <row r="82" spans="1:7" ht="39.75" customHeight="1">
      <c r="A82" s="6" t="s">
        <v>2</v>
      </c>
      <c r="B82" s="6" t="s">
        <v>60</v>
      </c>
      <c r="C82" s="6" t="s">
        <v>52</v>
      </c>
      <c r="D82" s="6" t="s">
        <v>109</v>
      </c>
      <c r="E82" s="6" t="s">
        <v>97</v>
      </c>
      <c r="F82" s="6" t="s">
        <v>101</v>
      </c>
    </row>
    <row r="83" spans="1:7">
      <c r="A83" s="6"/>
      <c r="B83" s="6"/>
      <c r="C83" s="15" t="s">
        <v>5</v>
      </c>
      <c r="D83" s="15" t="s">
        <v>6</v>
      </c>
      <c r="E83" s="15" t="s">
        <v>63</v>
      </c>
      <c r="F83" s="15" t="s">
        <v>8</v>
      </c>
    </row>
    <row r="84" spans="1:7" ht="48">
      <c r="A84" s="51" t="s">
        <v>64</v>
      </c>
      <c r="B84" s="17" t="s">
        <v>65</v>
      </c>
      <c r="C84" s="17">
        <v>1</v>
      </c>
      <c r="D84" s="7"/>
      <c r="E84" s="20">
        <f>C84*D84</f>
        <v>0</v>
      </c>
      <c r="F84" s="20">
        <f>E84*1.25</f>
        <v>0</v>
      </c>
    </row>
    <row r="85" spans="1:7" ht="48">
      <c r="A85" s="51" t="s">
        <v>64</v>
      </c>
      <c r="B85" s="17" t="s">
        <v>104</v>
      </c>
      <c r="C85" s="17">
        <v>1</v>
      </c>
      <c r="D85" s="7"/>
      <c r="E85" s="20">
        <f t="shared" ref="E85:E86" si="10">C85*D85</f>
        <v>0</v>
      </c>
      <c r="F85" s="20">
        <f t="shared" ref="F85:F86" si="11">E85*1.25</f>
        <v>0</v>
      </c>
    </row>
    <row r="86" spans="1:7" ht="48">
      <c r="A86" s="51" t="s">
        <v>66</v>
      </c>
      <c r="B86" s="8" t="s">
        <v>67</v>
      </c>
      <c r="C86" s="35">
        <v>7</v>
      </c>
      <c r="D86" s="7"/>
      <c r="E86" s="20">
        <f t="shared" si="10"/>
        <v>0</v>
      </c>
      <c r="F86" s="20">
        <f t="shared" si="11"/>
        <v>0</v>
      </c>
    </row>
    <row r="87" spans="1:7">
      <c r="A87" s="45" t="s">
        <v>68</v>
      </c>
      <c r="B87" s="45"/>
      <c r="C87" s="45"/>
      <c r="D87" s="45"/>
      <c r="E87" s="23">
        <f>SUM(E84:E86)</f>
        <v>0</v>
      </c>
      <c r="F87" s="23">
        <f>SUM(F84:F86)</f>
        <v>0</v>
      </c>
    </row>
    <row r="89" spans="1:7">
      <c r="A89" s="5" t="s">
        <v>69</v>
      </c>
    </row>
    <row r="91" spans="1:7" ht="38.25">
      <c r="A91" s="36" t="s">
        <v>2</v>
      </c>
      <c r="B91" s="36" t="s">
        <v>60</v>
      </c>
      <c r="C91" s="6" t="s">
        <v>52</v>
      </c>
      <c r="D91" s="6" t="s">
        <v>17</v>
      </c>
      <c r="E91" s="6" t="s">
        <v>110</v>
      </c>
      <c r="F91" s="6" t="s">
        <v>61</v>
      </c>
      <c r="G91" s="6" t="s">
        <v>62</v>
      </c>
    </row>
    <row r="92" spans="1:7">
      <c r="A92" s="36"/>
      <c r="B92" s="36"/>
      <c r="C92" s="6" t="s">
        <v>5</v>
      </c>
      <c r="D92" s="6" t="s">
        <v>6</v>
      </c>
      <c r="E92" s="6" t="s">
        <v>18</v>
      </c>
      <c r="F92" s="6" t="s">
        <v>102</v>
      </c>
      <c r="G92" s="6" t="s">
        <v>20</v>
      </c>
    </row>
    <row r="93" spans="1:7" ht="54.75" customHeight="1">
      <c r="A93" s="28" t="s">
        <v>64</v>
      </c>
      <c r="B93" s="17" t="s">
        <v>65</v>
      </c>
      <c r="C93" s="8">
        <v>1</v>
      </c>
      <c r="D93" s="8">
        <v>8</v>
      </c>
      <c r="E93" s="7"/>
      <c r="F93" s="20">
        <f>C93*D93*E93</f>
        <v>0</v>
      </c>
      <c r="G93" s="20">
        <f>F93*1.25</f>
        <v>0</v>
      </c>
    </row>
    <row r="94" spans="1:7" ht="52.5" customHeight="1">
      <c r="A94" s="28" t="s">
        <v>64</v>
      </c>
      <c r="B94" s="17" t="s">
        <v>104</v>
      </c>
      <c r="C94" s="8">
        <v>1</v>
      </c>
      <c r="D94" s="8">
        <v>8</v>
      </c>
      <c r="E94" s="7"/>
      <c r="F94" s="20">
        <f t="shared" ref="F94:F95" si="12">C94*D94*E94</f>
        <v>0</v>
      </c>
      <c r="G94" s="20">
        <f t="shared" ref="G94:G95" si="13">F94*1.25</f>
        <v>0</v>
      </c>
    </row>
    <row r="95" spans="1:7" ht="56.25" customHeight="1">
      <c r="A95" s="28" t="s">
        <v>66</v>
      </c>
      <c r="B95" s="8" t="s">
        <v>67</v>
      </c>
      <c r="C95" s="35">
        <v>7</v>
      </c>
      <c r="D95" s="8">
        <v>8</v>
      </c>
      <c r="E95" s="7"/>
      <c r="F95" s="20">
        <f t="shared" si="12"/>
        <v>0</v>
      </c>
      <c r="G95" s="20">
        <f t="shared" si="13"/>
        <v>0</v>
      </c>
    </row>
    <row r="96" spans="1:7">
      <c r="A96" s="37" t="s">
        <v>70</v>
      </c>
      <c r="B96" s="37"/>
      <c r="C96" s="37"/>
      <c r="D96" s="37"/>
      <c r="E96" s="37"/>
      <c r="F96" s="30">
        <f>SUM(F93:F95)</f>
        <v>0</v>
      </c>
      <c r="G96" s="30">
        <f>SUM(G93:G95)</f>
        <v>0</v>
      </c>
    </row>
    <row r="97" spans="1:7" ht="27" customHeight="1">
      <c r="A97" s="38" t="s">
        <v>71</v>
      </c>
      <c r="B97" s="38"/>
      <c r="C97" s="38"/>
      <c r="D97" s="38"/>
      <c r="E97" s="38"/>
      <c r="F97" s="31">
        <f>E87+F96</f>
        <v>0</v>
      </c>
      <c r="G97" s="31">
        <f>F87+G96</f>
        <v>0</v>
      </c>
    </row>
    <row r="99" spans="1:7">
      <c r="A99" s="4" t="s">
        <v>72</v>
      </c>
    </row>
    <row r="101" spans="1:7" ht="25.5">
      <c r="A101" s="36" t="s">
        <v>2</v>
      </c>
      <c r="B101" s="36" t="s">
        <v>60</v>
      </c>
      <c r="C101" s="6" t="s">
        <v>52</v>
      </c>
      <c r="D101" s="6" t="s">
        <v>109</v>
      </c>
      <c r="E101" s="6" t="s">
        <v>97</v>
      </c>
      <c r="F101" s="6" t="s">
        <v>101</v>
      </c>
    </row>
    <row r="102" spans="1:7">
      <c r="A102" s="36"/>
      <c r="B102" s="36"/>
      <c r="C102" s="6" t="s">
        <v>5</v>
      </c>
      <c r="D102" s="6" t="s">
        <v>6</v>
      </c>
      <c r="E102" s="6" t="s">
        <v>63</v>
      </c>
      <c r="F102" s="6" t="s">
        <v>8</v>
      </c>
    </row>
    <row r="103" spans="1:7" ht="36">
      <c r="A103" s="52" t="s">
        <v>73</v>
      </c>
      <c r="B103" s="8" t="s">
        <v>105</v>
      </c>
      <c r="C103" s="8">
        <v>1</v>
      </c>
      <c r="D103" s="7"/>
      <c r="E103" s="20">
        <f>C103*D103</f>
        <v>0</v>
      </c>
      <c r="F103" s="20">
        <f>E103*1.25</f>
        <v>0</v>
      </c>
    </row>
    <row r="104" spans="1:7" ht="36">
      <c r="A104" s="52" t="s">
        <v>73</v>
      </c>
      <c r="B104" s="8" t="s">
        <v>106</v>
      </c>
      <c r="C104" s="8">
        <v>1</v>
      </c>
      <c r="D104" s="29"/>
      <c r="E104" s="20">
        <f t="shared" ref="E104:E105" si="14">C104*D104</f>
        <v>0</v>
      </c>
      <c r="F104" s="20">
        <f t="shared" ref="F104:F105" si="15">E104*1.25</f>
        <v>0</v>
      </c>
    </row>
    <row r="105" spans="1:7" ht="36">
      <c r="A105" s="52" t="s">
        <v>73</v>
      </c>
      <c r="B105" s="8" t="s">
        <v>74</v>
      </c>
      <c r="C105" s="8">
        <v>3</v>
      </c>
      <c r="D105" s="7"/>
      <c r="E105" s="20">
        <f t="shared" si="14"/>
        <v>0</v>
      </c>
      <c r="F105" s="20">
        <f t="shared" si="15"/>
        <v>0</v>
      </c>
    </row>
    <row r="106" spans="1:7">
      <c r="A106" s="37" t="s">
        <v>75</v>
      </c>
      <c r="B106" s="37"/>
      <c r="C106" s="37"/>
      <c r="D106" s="37"/>
      <c r="E106" s="12">
        <f>SUM(E103:E105)</f>
        <v>0</v>
      </c>
      <c r="F106" s="12">
        <f>SUM(F103:F105)</f>
        <v>0</v>
      </c>
    </row>
    <row r="108" spans="1:7">
      <c r="A108" s="2" t="s">
        <v>76</v>
      </c>
    </row>
    <row r="110" spans="1:7" ht="38.25">
      <c r="A110" s="36" t="s">
        <v>2</v>
      </c>
      <c r="B110" s="36" t="s">
        <v>60</v>
      </c>
      <c r="C110" s="6" t="s">
        <v>52</v>
      </c>
      <c r="D110" s="6" t="s">
        <v>17</v>
      </c>
      <c r="E110" s="6" t="s">
        <v>109</v>
      </c>
      <c r="F110" s="6" t="s">
        <v>97</v>
      </c>
      <c r="G110" s="6" t="s">
        <v>101</v>
      </c>
    </row>
    <row r="111" spans="1:7">
      <c r="A111" s="36"/>
      <c r="B111" s="36"/>
      <c r="C111" s="6" t="s">
        <v>5</v>
      </c>
      <c r="D111" s="6" t="s">
        <v>6</v>
      </c>
      <c r="E111" s="6" t="s">
        <v>18</v>
      </c>
      <c r="F111" s="6" t="s">
        <v>102</v>
      </c>
      <c r="G111" s="6" t="s">
        <v>20</v>
      </c>
    </row>
    <row r="112" spans="1:7" ht="36">
      <c r="A112" s="52" t="s">
        <v>73</v>
      </c>
      <c r="B112" s="8" t="s">
        <v>105</v>
      </c>
      <c r="C112" s="8">
        <v>1</v>
      </c>
      <c r="D112" s="8">
        <v>8</v>
      </c>
      <c r="E112" s="7"/>
      <c r="F112" s="20">
        <f>C112*D112*E112</f>
        <v>0</v>
      </c>
      <c r="G112" s="20">
        <f>F112*1.25</f>
        <v>0</v>
      </c>
    </row>
    <row r="113" spans="1:7" ht="36">
      <c r="A113" s="52" t="s">
        <v>73</v>
      </c>
      <c r="B113" s="8" t="s">
        <v>106</v>
      </c>
      <c r="C113" s="8">
        <v>1</v>
      </c>
      <c r="D113" s="8">
        <v>8</v>
      </c>
      <c r="E113" s="29"/>
      <c r="F113" s="20">
        <f t="shared" ref="F113:F114" si="16">C113*D113*E113</f>
        <v>0</v>
      </c>
      <c r="G113" s="20">
        <f t="shared" ref="G113:G114" si="17">F113*1.25</f>
        <v>0</v>
      </c>
    </row>
    <row r="114" spans="1:7" ht="36">
      <c r="A114" s="52" t="s">
        <v>73</v>
      </c>
      <c r="B114" s="8" t="s">
        <v>74</v>
      </c>
      <c r="C114" s="8">
        <v>3</v>
      </c>
      <c r="D114" s="8">
        <v>8</v>
      </c>
      <c r="E114" s="7"/>
      <c r="F114" s="20">
        <f t="shared" si="16"/>
        <v>0</v>
      </c>
      <c r="G114" s="20">
        <f t="shared" si="17"/>
        <v>0</v>
      </c>
    </row>
    <row r="115" spans="1:7">
      <c r="A115" s="37" t="s">
        <v>77</v>
      </c>
      <c r="B115" s="37"/>
      <c r="C115" s="37"/>
      <c r="D115" s="37"/>
      <c r="E115" s="37"/>
      <c r="F115" s="30">
        <f>SUM(F112:F114)</f>
        <v>0</v>
      </c>
      <c r="G115" s="30">
        <f>SUM(G112:G114)</f>
        <v>0</v>
      </c>
    </row>
    <row r="116" spans="1:7" ht="26.25" customHeight="1">
      <c r="A116" s="38" t="s">
        <v>78</v>
      </c>
      <c r="B116" s="38"/>
      <c r="C116" s="38"/>
      <c r="D116" s="38"/>
      <c r="E116" s="38"/>
      <c r="F116" s="31">
        <f>E106+F115</f>
        <v>0</v>
      </c>
      <c r="G116" s="31">
        <f>F106+G115</f>
        <v>0</v>
      </c>
    </row>
    <row r="118" spans="1:7">
      <c r="A118" s="4" t="s">
        <v>79</v>
      </c>
    </row>
    <row r="120" spans="1:7" ht="25.5">
      <c r="A120" s="36" t="s">
        <v>2</v>
      </c>
      <c r="B120" s="36" t="s">
        <v>3</v>
      </c>
      <c r="C120" s="6" t="s">
        <v>52</v>
      </c>
      <c r="D120" s="6" t="s">
        <v>109</v>
      </c>
      <c r="E120" s="6" t="s">
        <v>97</v>
      </c>
      <c r="F120" s="6" t="s">
        <v>98</v>
      </c>
    </row>
    <row r="121" spans="1:7">
      <c r="A121" s="36"/>
      <c r="B121" s="36"/>
      <c r="C121" s="6" t="s">
        <v>5</v>
      </c>
      <c r="D121" s="6" t="s">
        <v>6</v>
      </c>
      <c r="E121" s="6" t="s">
        <v>7</v>
      </c>
      <c r="F121" s="6" t="s">
        <v>8</v>
      </c>
    </row>
    <row r="122" spans="1:7" ht="25.5">
      <c r="A122" s="32" t="s">
        <v>111</v>
      </c>
      <c r="B122" s="8" t="s">
        <v>14</v>
      </c>
      <c r="C122" s="9">
        <v>2</v>
      </c>
      <c r="D122" s="7"/>
      <c r="E122" s="20">
        <f>C122*D122</f>
        <v>0</v>
      </c>
      <c r="F122" s="20">
        <f>E122*1.25</f>
        <v>0</v>
      </c>
    </row>
    <row r="123" spans="1:7">
      <c r="A123" s="39" t="s">
        <v>80</v>
      </c>
      <c r="B123" s="39"/>
      <c r="C123" s="39"/>
      <c r="D123" s="39"/>
      <c r="E123" s="12">
        <f>SUM(E122)</f>
        <v>0</v>
      </c>
      <c r="F123" s="12">
        <f>SUM(F122)</f>
        <v>0</v>
      </c>
    </row>
    <row r="125" spans="1:7">
      <c r="A125" s="4" t="s">
        <v>81</v>
      </c>
    </row>
    <row r="127" spans="1:7" ht="38.25">
      <c r="A127" s="36" t="s">
        <v>2</v>
      </c>
      <c r="B127" s="36" t="s">
        <v>3</v>
      </c>
      <c r="C127" s="6" t="s">
        <v>52</v>
      </c>
      <c r="D127" s="6" t="s">
        <v>17</v>
      </c>
      <c r="E127" s="6" t="s">
        <v>110</v>
      </c>
      <c r="F127" s="6" t="s">
        <v>97</v>
      </c>
      <c r="G127" s="6" t="s">
        <v>98</v>
      </c>
    </row>
    <row r="128" spans="1:7">
      <c r="A128" s="36"/>
      <c r="B128" s="36"/>
      <c r="C128" s="15" t="s">
        <v>5</v>
      </c>
      <c r="D128" s="15" t="s">
        <v>82</v>
      </c>
      <c r="E128" s="15" t="s">
        <v>18</v>
      </c>
      <c r="F128" s="15" t="s">
        <v>19</v>
      </c>
      <c r="G128" s="15" t="s">
        <v>20</v>
      </c>
    </row>
    <row r="129" spans="1:7" ht="25.5">
      <c r="A129" s="28" t="s">
        <v>112</v>
      </c>
      <c r="B129" s="17" t="s">
        <v>14</v>
      </c>
      <c r="C129" s="16">
        <v>2</v>
      </c>
      <c r="D129" s="17">
        <v>8</v>
      </c>
      <c r="E129" s="7"/>
      <c r="F129" s="20">
        <f>C129*D129*E129</f>
        <v>0</v>
      </c>
      <c r="G129" s="20">
        <f>F129*1.25</f>
        <v>0</v>
      </c>
    </row>
    <row r="130" spans="1:7">
      <c r="A130" s="41" t="s">
        <v>83</v>
      </c>
      <c r="B130" s="41"/>
      <c r="C130" s="41"/>
      <c r="D130" s="41"/>
      <c r="E130" s="41"/>
      <c r="F130" s="26">
        <f>SUM(F129)</f>
        <v>0</v>
      </c>
      <c r="G130" s="23">
        <f>SUM(G129)</f>
        <v>0</v>
      </c>
    </row>
    <row r="132" spans="1:7">
      <c r="A132" s="4" t="s">
        <v>84</v>
      </c>
    </row>
    <row r="134" spans="1:7" ht="38.25">
      <c r="A134" s="42" t="s">
        <v>2</v>
      </c>
      <c r="B134" s="42" t="s">
        <v>85</v>
      </c>
      <c r="C134" s="6" t="s">
        <v>23</v>
      </c>
      <c r="D134" s="6" t="s">
        <v>17</v>
      </c>
      <c r="E134" s="6" t="s">
        <v>110</v>
      </c>
      <c r="F134" s="6" t="s">
        <v>97</v>
      </c>
      <c r="G134" s="6" t="s">
        <v>98</v>
      </c>
    </row>
    <row r="135" spans="1:7">
      <c r="A135" s="42"/>
      <c r="B135" s="42"/>
      <c r="C135" s="14" t="s">
        <v>5</v>
      </c>
      <c r="D135" s="15" t="s">
        <v>6</v>
      </c>
      <c r="E135" s="15" t="s">
        <v>18</v>
      </c>
      <c r="F135" s="15" t="s">
        <v>19</v>
      </c>
      <c r="G135" s="15" t="s">
        <v>20</v>
      </c>
    </row>
    <row r="136" spans="1:7">
      <c r="A136" s="43" t="s">
        <v>24</v>
      </c>
      <c r="B136" s="43"/>
      <c r="C136" s="43"/>
      <c r="D136" s="43"/>
      <c r="E136" s="43"/>
      <c r="F136" s="43"/>
      <c r="G136" s="43"/>
    </row>
    <row r="137" spans="1:7" ht="36">
      <c r="A137" s="53" t="s">
        <v>86</v>
      </c>
      <c r="B137" s="17" t="s">
        <v>25</v>
      </c>
      <c r="C137" s="8">
        <v>240</v>
      </c>
      <c r="D137" s="17">
        <v>8</v>
      </c>
      <c r="E137" s="7"/>
      <c r="F137" s="20">
        <f>C137*D137*E137</f>
        <v>0</v>
      </c>
      <c r="G137" s="20">
        <f>F137*1.25</f>
        <v>0</v>
      </c>
    </row>
    <row r="138" spans="1:7" ht="36">
      <c r="A138" s="53" t="s">
        <v>87</v>
      </c>
      <c r="B138" s="17" t="s">
        <v>25</v>
      </c>
      <c r="C138" s="8">
        <v>200</v>
      </c>
      <c r="D138" s="17">
        <v>8</v>
      </c>
      <c r="E138" s="7"/>
      <c r="F138" s="20">
        <f>C138*D138*E138</f>
        <v>0</v>
      </c>
      <c r="G138" s="20">
        <f>F138*1.25</f>
        <v>0</v>
      </c>
    </row>
    <row r="139" spans="1:7">
      <c r="A139" s="41" t="s">
        <v>88</v>
      </c>
      <c r="B139" s="41"/>
      <c r="C139" s="41"/>
      <c r="D139" s="41"/>
      <c r="E139" s="41"/>
      <c r="F139" s="22">
        <f>SUM(F137:F138)</f>
        <v>0</v>
      </c>
      <c r="G139" s="22">
        <f>SUM(G137:G138)</f>
        <v>0</v>
      </c>
    </row>
    <row r="140" spans="1:7" ht="27" customHeight="1">
      <c r="A140" s="44" t="s">
        <v>89</v>
      </c>
      <c r="B140" s="44"/>
      <c r="C140" s="44"/>
      <c r="D140" s="44"/>
      <c r="E140" s="44"/>
      <c r="F140" s="24">
        <f>E123+F130+F139</f>
        <v>0</v>
      </c>
      <c r="G140" s="24">
        <f>F123+G130+G139</f>
        <v>0</v>
      </c>
    </row>
    <row r="142" spans="1:7">
      <c r="A142" s="2" t="s">
        <v>90</v>
      </c>
    </row>
    <row r="144" spans="1:7" ht="42.75" customHeight="1">
      <c r="A144" s="42" t="s">
        <v>91</v>
      </c>
      <c r="B144" s="42"/>
      <c r="C144" s="42"/>
      <c r="D144" s="6" t="s">
        <v>107</v>
      </c>
      <c r="E144" s="6" t="s">
        <v>100</v>
      </c>
      <c r="F144" s="6" t="s">
        <v>108</v>
      </c>
      <c r="G144" s="3"/>
    </row>
    <row r="145" spans="1:6" ht="30" customHeight="1">
      <c r="A145" s="40" t="s">
        <v>92</v>
      </c>
      <c r="B145" s="40"/>
      <c r="C145" s="40"/>
      <c r="D145" s="33">
        <f>F63</f>
        <v>0</v>
      </c>
      <c r="E145" s="33">
        <f>D145*0.25</f>
        <v>0</v>
      </c>
      <c r="F145" s="33">
        <f>D145+E145</f>
        <v>0</v>
      </c>
    </row>
    <row r="146" spans="1:6" ht="30" customHeight="1">
      <c r="A146" s="40" t="s">
        <v>93</v>
      </c>
      <c r="B146" s="40"/>
      <c r="C146" s="40"/>
      <c r="D146" s="33">
        <f>F78</f>
        <v>0</v>
      </c>
      <c r="E146" s="33">
        <f t="shared" ref="E146:E149" si="18">D146*0.25</f>
        <v>0</v>
      </c>
      <c r="F146" s="33">
        <f t="shared" ref="F146:F149" si="19">D146+E146</f>
        <v>0</v>
      </c>
    </row>
    <row r="147" spans="1:6" ht="30" customHeight="1">
      <c r="A147" s="40" t="s">
        <v>94</v>
      </c>
      <c r="B147" s="40"/>
      <c r="C147" s="40"/>
      <c r="D147" s="33">
        <f>F97</f>
        <v>0</v>
      </c>
      <c r="E147" s="33">
        <f t="shared" si="18"/>
        <v>0</v>
      </c>
      <c r="F147" s="33">
        <f t="shared" si="19"/>
        <v>0</v>
      </c>
    </row>
    <row r="148" spans="1:6" ht="30" customHeight="1">
      <c r="A148" s="40" t="s">
        <v>95</v>
      </c>
      <c r="B148" s="40"/>
      <c r="C148" s="40"/>
      <c r="D148" s="33">
        <f>F116</f>
        <v>0</v>
      </c>
      <c r="E148" s="33">
        <f t="shared" si="18"/>
        <v>0</v>
      </c>
      <c r="F148" s="33">
        <f t="shared" si="19"/>
        <v>0</v>
      </c>
    </row>
    <row r="149" spans="1:6" ht="30" customHeight="1">
      <c r="A149" s="40" t="s">
        <v>96</v>
      </c>
      <c r="B149" s="40"/>
      <c r="C149" s="40"/>
      <c r="D149" s="33">
        <f>F140</f>
        <v>0</v>
      </c>
      <c r="E149" s="33">
        <f t="shared" si="18"/>
        <v>0</v>
      </c>
      <c r="F149" s="33">
        <f t="shared" si="19"/>
        <v>0</v>
      </c>
    </row>
    <row r="150" spans="1:6" ht="30" customHeight="1">
      <c r="A150" s="40" t="s">
        <v>99</v>
      </c>
      <c r="B150" s="40"/>
      <c r="C150" s="40"/>
      <c r="D150" s="33">
        <f>SUM(D145:D149)</f>
        <v>0</v>
      </c>
      <c r="E150" s="33">
        <f>SUM(E145:E149)</f>
        <v>0</v>
      </c>
      <c r="F150" s="33">
        <f>SUM(F145:F149)</f>
        <v>0</v>
      </c>
    </row>
  </sheetData>
  <mergeCells count="52">
    <mergeCell ref="A23:G23"/>
    <mergeCell ref="A27:G27"/>
    <mergeCell ref="A28:G28"/>
    <mergeCell ref="A44:G44"/>
    <mergeCell ref="A60:G60"/>
    <mergeCell ref="A18:E18"/>
    <mergeCell ref="A21:A22"/>
    <mergeCell ref="B21:B22"/>
    <mergeCell ref="A3:A4"/>
    <mergeCell ref="B3:B4"/>
    <mergeCell ref="A9:D9"/>
    <mergeCell ref="A12:A13"/>
    <mergeCell ref="B12:B13"/>
    <mergeCell ref="A63:E63"/>
    <mergeCell ref="A67:A68"/>
    <mergeCell ref="B67:B68"/>
    <mergeCell ref="A70:D70"/>
    <mergeCell ref="A62:E62"/>
    <mergeCell ref="A78:E78"/>
    <mergeCell ref="A87:D87"/>
    <mergeCell ref="A91:A92"/>
    <mergeCell ref="B91:B92"/>
    <mergeCell ref="A74:A75"/>
    <mergeCell ref="B74:B75"/>
    <mergeCell ref="A77:E77"/>
    <mergeCell ref="A150:C150"/>
    <mergeCell ref="A149:C149"/>
    <mergeCell ref="A148:C148"/>
    <mergeCell ref="A130:E130"/>
    <mergeCell ref="A134:A135"/>
    <mergeCell ref="B134:B135"/>
    <mergeCell ref="A136:G136"/>
    <mergeCell ref="A139:E139"/>
    <mergeCell ref="A140:E140"/>
    <mergeCell ref="A144:C144"/>
    <mergeCell ref="A145:C145"/>
    <mergeCell ref="A147:C147"/>
    <mergeCell ref="A146:C146"/>
    <mergeCell ref="A127:A128"/>
    <mergeCell ref="B127:B128"/>
    <mergeCell ref="A96:E96"/>
    <mergeCell ref="A97:E97"/>
    <mergeCell ref="A101:A102"/>
    <mergeCell ref="A115:E115"/>
    <mergeCell ref="A116:E116"/>
    <mergeCell ref="A120:A121"/>
    <mergeCell ref="B120:B121"/>
    <mergeCell ref="A123:D123"/>
    <mergeCell ref="B101:B102"/>
    <mergeCell ref="A106:D106"/>
    <mergeCell ref="A110:A111"/>
    <mergeCell ref="B110:B1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dcterms:created xsi:type="dcterms:W3CDTF">2020-09-23T10:48:07Z</dcterms:created>
  <dcterms:modified xsi:type="dcterms:W3CDTF">2023-04-18T07:20:54Z</dcterms:modified>
</cp:coreProperties>
</file>