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. POLUGODIŠNJI IZVJEŠTAJ O IZVRŠENJU\POLUGODIŠNJI 2021\04. Polugodišnji izvještaj_donese na Skupštini\Originali\"/>
    </mc:Choice>
  </mc:AlternateContent>
  <bookViews>
    <workbookView xWindow="480" yWindow="60" windowWidth="27795" windowHeight="12090" tabRatio="797"/>
  </bookViews>
  <sheets>
    <sheet name="Sažetak " sheetId="12" r:id="rId1"/>
    <sheet name="P i R -Tablica 1." sheetId="1" r:id="rId2"/>
    <sheet name="P i R -Tablica 2." sheetId="3" r:id="rId3"/>
    <sheet name="R -Tablica 3." sheetId="4" r:id="rId4"/>
    <sheet name="Rač fin-Tablica 4." sheetId="2" r:id="rId5"/>
    <sheet name="Rač fin-analitika" sheetId="6" r:id="rId6"/>
    <sheet name="Rač fin-izvori" sheetId="8" r:id="rId7"/>
    <sheet name="Posebni dio-org.kl." sheetId="10" r:id="rId8"/>
    <sheet name="Posebni dio-progr." sheetId="11" r:id="rId9"/>
  </sheets>
  <definedNames>
    <definedName name="_xlnm.Print_Titles" localSheetId="1">'P i R -Tablica 1.'!$9:$10</definedName>
    <definedName name="_xlnm.Print_Titles" localSheetId="2">'P i R -Tablica 2.'!$4:$5</definedName>
    <definedName name="_xlnm.Print_Titles" localSheetId="7">'Posebni dio-org.kl.'!$10:$11</definedName>
    <definedName name="_xlnm.Print_Titles" localSheetId="8">'Posebni dio-progr.'!$3:$3</definedName>
    <definedName name="_xlnm.Print_Titles" localSheetId="3">'R -Tablica 3.'!$3:$4</definedName>
    <definedName name="_xlnm.Print_Titles" localSheetId="5">'Rač fin-analitika'!$3:$4</definedName>
    <definedName name="_xlnm.Print_Area" localSheetId="2">'P i R -Tablica 2.'!$A$1:$G$45</definedName>
    <definedName name="_xlnm.Print_Area" localSheetId="7">'Posebni dio-org.kl.'!$A$1:$E$41</definedName>
    <definedName name="_xlnm.Print_Area" localSheetId="8">'Posebni dio-progr.'!$A$1:$E$1669</definedName>
    <definedName name="_xlnm.Print_Area" localSheetId="3">'R -Tablica 3.'!$A$1:$G$51</definedName>
    <definedName name="_xlnm.Print_Area" localSheetId="5">'Rač fin-analitika'!$A$1:$D$46</definedName>
    <definedName name="_xlnm.Print_Area" localSheetId="0">'Sažetak '!$A$1:$G$38</definedName>
  </definedNames>
  <calcPr calcId="162913"/>
</workbook>
</file>

<file path=xl/calcChain.xml><?xml version="1.0" encoding="utf-8"?>
<calcChain xmlns="http://schemas.openxmlformats.org/spreadsheetml/2006/main">
  <c r="C51" i="4" l="1"/>
  <c r="D51" i="4"/>
  <c r="E51" i="4"/>
  <c r="B51" i="4"/>
  <c r="C35" i="6" l="1"/>
  <c r="B35" i="6"/>
  <c r="B34" i="6" s="1"/>
  <c r="B33" i="6" s="1"/>
  <c r="C44" i="6"/>
  <c r="C43" i="6" s="1"/>
  <c r="B44" i="6"/>
  <c r="B43" i="6" s="1"/>
  <c r="D41" i="6"/>
  <c r="C42" i="6"/>
  <c r="D42" i="6" s="1"/>
  <c r="B39" i="6"/>
  <c r="B38" i="6" s="1"/>
  <c r="B31" i="6"/>
  <c r="B30" i="6" s="1"/>
  <c r="B29" i="6" s="1"/>
  <c r="B37" i="6" l="1"/>
  <c r="B28" i="6" s="1"/>
  <c r="B46" i="6" s="1"/>
  <c r="C23" i="6"/>
  <c r="B23" i="6"/>
  <c r="B22" i="6" s="1"/>
  <c r="D9" i="6"/>
  <c r="D21" i="6"/>
  <c r="D20" i="6"/>
  <c r="D19" i="6"/>
  <c r="B17" i="6"/>
  <c r="B16" i="6" s="1"/>
  <c r="B12" i="6"/>
  <c r="B11" i="6" s="1"/>
  <c r="B10" i="6" s="1"/>
  <c r="B8" i="6"/>
  <c r="B7" i="6" s="1"/>
  <c r="B6" i="6" s="1"/>
  <c r="D23" i="6" l="1"/>
  <c r="B15" i="6"/>
  <c r="C39" i="6"/>
  <c r="C31" i="6"/>
  <c r="C30" i="6" s="1"/>
  <c r="C29" i="6" s="1"/>
  <c r="D13" i="6"/>
  <c r="C17" i="6"/>
  <c r="C8" i="6"/>
  <c r="C16" i="6" l="1"/>
  <c r="D16" i="6" s="1"/>
  <c r="D17" i="6"/>
  <c r="C7" i="6"/>
  <c r="D8" i="6"/>
  <c r="B5" i="6"/>
  <c r="B26" i="6" s="1"/>
  <c r="G51" i="4" l="1"/>
  <c r="D7" i="6"/>
  <c r="C6" i="6"/>
  <c r="F51" i="4"/>
  <c r="C12" i="6"/>
  <c r="C11" i="6" s="1"/>
  <c r="C10" i="6" s="1"/>
  <c r="D40" i="6" l="1"/>
  <c r="D39" i="6"/>
  <c r="C38" i="6" l="1"/>
  <c r="C37" i="6" s="1"/>
  <c r="C34" i="6"/>
  <c r="C33" i="6" s="1"/>
  <c r="C22" i="6"/>
  <c r="C15" i="6" l="1"/>
  <c r="D15" i="6" s="1"/>
  <c r="D22" i="6"/>
  <c r="D37" i="6"/>
  <c r="D38" i="6"/>
  <c r="C35" i="12"/>
  <c r="E35" i="12"/>
  <c r="D6" i="6" l="1"/>
  <c r="C28" i="6"/>
  <c r="D28" i="6" s="1"/>
  <c r="B25" i="12"/>
  <c r="B26" i="12"/>
  <c r="D35" i="12"/>
  <c r="B35" i="12"/>
  <c r="C25" i="12"/>
  <c r="C26" i="12"/>
  <c r="C23" i="12"/>
  <c r="B23" i="12"/>
  <c r="F21" i="12"/>
  <c r="C19" i="12"/>
  <c r="B19" i="12"/>
  <c r="F15" i="12"/>
  <c r="C46" i="6" l="1"/>
  <c r="D46" i="6" s="1"/>
  <c r="C5" i="6"/>
  <c r="C26" i="6" s="1"/>
  <c r="D26" i="6" s="1"/>
  <c r="E26" i="12"/>
  <c r="F26" i="12" s="1"/>
  <c r="D19" i="12"/>
  <c r="D26" i="12"/>
  <c r="F17" i="12"/>
  <c r="B27" i="12"/>
  <c r="B37" i="12" s="1"/>
  <c r="C27" i="12"/>
  <c r="C37" i="12" s="1"/>
  <c r="D23" i="12"/>
  <c r="G22" i="12"/>
  <c r="E25" i="12"/>
  <c r="D25" i="12"/>
  <c r="G16" i="12"/>
  <c r="G18" i="12"/>
  <c r="F16" i="12"/>
  <c r="F18" i="12"/>
  <c r="E23" i="12"/>
  <c r="F22" i="12"/>
  <c r="G15" i="12"/>
  <c r="G17" i="12"/>
  <c r="E19" i="12"/>
  <c r="G21" i="12"/>
  <c r="E27" i="12" l="1"/>
  <c r="E37" i="12" s="1"/>
  <c r="D5" i="6"/>
  <c r="G26" i="12"/>
  <c r="D27" i="12"/>
  <c r="D37" i="12" s="1"/>
  <c r="G25" i="12"/>
  <c r="F25" i="12"/>
</calcChain>
</file>

<file path=xl/sharedStrings.xml><?xml version="1.0" encoding="utf-8"?>
<sst xmlns="http://schemas.openxmlformats.org/spreadsheetml/2006/main" count="2007" uniqueCount="562">
  <si>
    <t>A. RAČUN PRIHODA I RASHODA</t>
  </si>
  <si>
    <t>6 Prihodi poslovanja</t>
  </si>
  <si>
    <t>61 Prihodi od poreza</t>
  </si>
  <si>
    <t>611 Porez i prirez na dohodak</t>
  </si>
  <si>
    <t>6111 Porez i prirez na dohodak od nesamostalnog rada</t>
  </si>
  <si>
    <t>613 Porezi na imovinu</t>
  </si>
  <si>
    <t>6132 Porez na nasljedstava i darove</t>
  </si>
  <si>
    <t>614 Porezi na robu i usluge</t>
  </si>
  <si>
    <t>6145 Porezi na korištenje dobara ili izvođenje aktivnosti</t>
  </si>
  <si>
    <t>6147 Porez na dobitke od igara na sreću i ostali porezi od igara na sreću</t>
  </si>
  <si>
    <t>616 Ostali prihodi od poreza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</si>
  <si>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</si>
  <si>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</si>
  <si>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</si>
  <si>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</si>
  <si>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</si>
  <si>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635 Pomoći izravnanja za decentralizirane funkcije</t>
  </si>
  <si>
    <t>6351 Tekuće pomoći izravnanja za decentralizirane funkcije</t>
  </si>
  <si>
    <t>6352 Kapitalne pomoći izravnanja za decentralizirane funkcije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</si>
  <si>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</si>
  <si>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</si>
  <si>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</si>
  <si>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</si>
  <si>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</si>
  <si>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</si>
  <si>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</si>
  <si>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</si>
  <si>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</si>
  <si>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</si>
  <si>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643 Prihodi od kamata na dane zajmove</t>
  </si>
  <si>
    <t>6432 Prihodi od kamata na dane zajmove neprofitnim organizacijama, građanima i kućanstvima</t>
  </si>
  <si>
    <t>65 Prihodi od upravnih i administrativnih pristojbi, pristojbi po posebnim propisima i naknada</t>
  </si>
  <si>
    <t>651 Upravne i administrativne pristojbe</t>
  </si>
  <si>
    <t>6512 Županijske, gradske i općinske pristojbe i naknade</t>
  </si>
  <si>
    <t>6513 Ostale upravne pristojbe i naknade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</si>
  <si>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</si>
  <si>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</si>
  <si>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</si>
  <si>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</si>
  <si>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7 Prihodi od prodaje nefinancijske imovine</t>
  </si>
  <si>
    <t>71 Prihodi od prodaje neproizvedene dugotrajne imovine</t>
  </si>
  <si>
    <t>711 Prihodi od prodaje materijalne imovine - prirodnih bogatstava</t>
  </si>
  <si>
    <t>7111 Zemljište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</si>
  <si>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</si>
  <si>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</si>
  <si>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</si>
  <si>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</si>
  <si>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</si>
  <si>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</si>
  <si>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</si>
  <si>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</si>
  <si>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</si>
  <si>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</si>
  <si>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</si>
  <si>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</si>
  <si>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</si>
  <si>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</si>
  <si>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</si>
  <si>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</si>
  <si>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</si>
  <si>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</si>
  <si>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</si>
  <si>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</si>
  <si>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</si>
  <si>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</si>
  <si>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</si>
  <si>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</si>
  <si>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</si>
  <si>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</si>
  <si>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</si>
  <si>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</si>
  <si>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</si>
  <si>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</si>
  <si>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</si>
  <si>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</si>
  <si>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</si>
  <si>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</si>
  <si>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</si>
  <si>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</si>
  <si>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</si>
  <si>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</si>
  <si>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</si>
  <si>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</si>
  <si>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</si>
  <si>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</si>
  <si>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</si>
  <si>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</si>
  <si>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</si>
  <si>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</si>
  <si>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</si>
  <si>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</si>
  <si>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</si>
  <si>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351 Subvencije trgovačkim društvima u javnom sektoru</t>
  </si>
  <si>
    <t>3512 Subvencije trgovačkim društvima u javnom sektoru</t>
  </si>
  <si>
    <t>3522 Subvencije trgovačkim društvima i zadrugama izvan javnog sektora</t>
  </si>
  <si>
    <t>3523 Subvencije poljoprivrednicima i obrtnicima</t>
  </si>
  <si>
    <t>353 Subvencije trgovačkim društvima, zadrugama, poljoprivrednicima i obrtnicima iz EU sredstava</t>
  </si>
  <si>
    <t>3531 Subvencije trgovačkim društvima, zadrugama, poljoprivrednicima i obrtnicima iz EU sredstava</t>
  </si>
  <si>
    <t>36 Pomoći dane u inozemstvo i unutar općeg proračuna</t>
  </si>
  <si>
    <t>363 Pomoći unutar općeg proračuna</t>
  </si>
  <si>
    <t>3631 Tekuće pomoći unutar općeg proračuna</t>
  </si>
  <si>
    <t>3632 Kapitalne pomoći unutar općeg proračuna</t>
  </si>
  <si>
    <t>366 Pomoći proračunskim korisnicima drugih proračuna</t>
  </si>
  <si>
    <t>3661 Tekuće pomoći proračunskim korisnicima drugih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</si>
  <si>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</si>
  <si>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</si>
  <si>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</si>
  <si>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</si>
  <si>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</si>
  <si>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</si>
  <si>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</si>
  <si>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382 Kapitalne donacije</t>
  </si>
  <si>
    <t>385 Izvanredni rashodi</t>
  </si>
  <si>
    <t>4 Rashodi za nabavu nefinancijske imovine</t>
  </si>
  <si>
    <t>41 Rashodi za nabavu neproizvedene dugotrajne imovine</t>
  </si>
  <si>
    <t>412 Nematerijalna imovina</t>
  </si>
  <si>
    <t>42 Rashodi za nabavu proizvedene dugotrajne imovine</t>
  </si>
  <si>
    <t>421 Građevinski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</si>
  <si>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</si>
  <si>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</si>
  <si>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</si>
  <si>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</si>
  <si>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</si>
  <si>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</si>
  <si>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</si>
  <si>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424 Knjige, umjetnička djela i ostale izložbene vrijednosti</t>
  </si>
  <si>
    <t>4241 Knjige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</si>
  <si>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</si>
  <si>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</si>
  <si>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</si>
  <si>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</si>
  <si>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</si>
  <si>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</si>
  <si>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</si>
  <si>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</si>
  <si>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B. RAČUN FINANCIRANJA</t>
  </si>
  <si>
    <t>8 Primici od financijske imovine i zaduživanja</t>
  </si>
  <si>
    <t>81 Primljeni povrati glavnica danih zajmova i depozita</t>
  </si>
  <si>
    <t>816 Primici (povrati) glavnice zajmova danih trgovačkim društvima i obrtnicima izvan javnog sektora</t>
  </si>
  <si>
    <t>83 Primici od prodaje dionica i udjela u glavnici</t>
  </si>
  <si>
    <t>84 Primici od zaduživanja</t>
  </si>
  <si>
    <t>844 Primljeni krediti i zajmovi od kreditnih i ostalih financijskih institucija izvan javnog sektora</t>
  </si>
  <si>
    <t>8443 Primljeni krediti od tuzemnih kreditnih institucija izvan javnog sektora</t>
  </si>
  <si>
    <t>SVEUKUPNO PRIMICI</t>
  </si>
  <si>
    <t>5 Izdaci za financijsku imovinu i otplate zajmova</t>
  </si>
  <si>
    <t>51 Izdaci za dane zajmove i depozite</t>
  </si>
  <si>
    <t>53 Izdaci za dionice i udjele u glavnici</t>
  </si>
  <si>
    <t>532 Dionice i udjeli u glavnici trgovačkih društava u javnom sektoru</t>
  </si>
  <si>
    <t>5321 Dionice i udjeli u glavnici trgovačkih društava u javnom sektoru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</si>
  <si>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</si>
  <si>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</si>
  <si>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</si>
  <si>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</si>
  <si>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Brojčana oznaka i naziv računa prihoda i rashoda</t>
  </si>
  <si>
    <t>6=5/2*100</t>
  </si>
  <si>
    <t>7=5/4*100</t>
  </si>
  <si>
    <t xml:space="preserve">Članak 2. </t>
  </si>
  <si>
    <t>Tablica 1. Prihodi i rashodi prema ekonomskoj klasifikaciji</t>
  </si>
  <si>
    <t>Tablica 2. Prihodi i rashodi prema izvorima financiranja</t>
  </si>
  <si>
    <t>Brojčana oznaka i naziv izvora financiranja</t>
  </si>
  <si>
    <t>PRIHODI PO IZVORIMA FINANCIRANJA</t>
  </si>
  <si>
    <t>RASHODI PO IZVORIMA FINANCIRANJA</t>
  </si>
  <si>
    <t>-</t>
  </si>
  <si>
    <t>Tablica 3. Rashodi prema funkcijskoj klasifikaciji</t>
  </si>
  <si>
    <t>Brojčana oznaka i naziv funkcijske klasifikacije</t>
  </si>
  <si>
    <t>Funk. klas: 01 Opće javne usluge</t>
  </si>
  <si>
    <t>Funk. klas: 03 Javni red i sigurnost</t>
  </si>
  <si>
    <t>Funk. klas: 04 Ekonomski poslovi</t>
  </si>
  <si>
    <t>Funk. klas: 05 Zaštita okoliša</t>
  </si>
  <si>
    <t>Funk. klas: 06 Usluge unapređenja stanovanja i zajednice</t>
  </si>
  <si>
    <t>Funk. klas: 07 Zdravstvo</t>
  </si>
  <si>
    <t>Funk. klas: 08 Rekreacija, kultura i religija</t>
  </si>
  <si>
    <t>Funk. klas: 09 Obrazovanje</t>
  </si>
  <si>
    <t>Funk. klas: 10 Socijalna zaštita</t>
  </si>
  <si>
    <t>RASHODI PREMA FUNKCIJSKOJ KLASIFIKACIJI</t>
  </si>
  <si>
    <t>Tablica 4. Račun financiranja prema ekonomskoj klasifikaciji</t>
  </si>
  <si>
    <t>Brojčana oznaka i naziv računa primitaka i izdataka</t>
  </si>
  <si>
    <t>Tablica 5. Račun financiranja - analitika</t>
  </si>
  <si>
    <t>Tablica 6. Račun financiranja prema izvorima financiranja</t>
  </si>
  <si>
    <t>PRIMICI PO IZVORIMA FINANCIRANJA</t>
  </si>
  <si>
    <t>I. OPĆI DIO</t>
  </si>
  <si>
    <t>Članak 1.</t>
  </si>
  <si>
    <t>Opis</t>
  </si>
  <si>
    <t>RAZLIKA - VIŠAK/MANJAK</t>
  </si>
  <si>
    <t>NETO FINANCIRANJE</t>
  </si>
  <si>
    <t>UKUPAN DONOS MANJKA IZ PRETHODNIH GODINA*</t>
  </si>
  <si>
    <t>UKUPAN DONOS VIŠKA IZ PRETHODNIH GODINA*</t>
  </si>
  <si>
    <t>VIŠAK PRIHODA za raspodjelu (preneseni)</t>
  </si>
  <si>
    <t>MANJAK PRIHODA za pokriće (preneseni)</t>
  </si>
  <si>
    <t>RASHODI I IZDACI</t>
  </si>
  <si>
    <t>RAZLIKA - višak/manjak</t>
  </si>
  <si>
    <t>4=3/2*100</t>
  </si>
  <si>
    <t>II. POSEBNI DIO</t>
  </si>
  <si>
    <t>Članak 3.</t>
  </si>
  <si>
    <t>A) IZVRŠENJE PO ORGANIZACIJSKOJ KLASIFIKACIJI</t>
  </si>
  <si>
    <t>Brojčana oznaka i naziv razdjela i glave</t>
  </si>
  <si>
    <t>5=4/3*100</t>
  </si>
  <si>
    <t>SVEUKUPNO</t>
  </si>
  <si>
    <t xml:space="preserve">              Rashodi i izdaci u Posebnom dijelu Proračuna iskazani po organizacijskoj i programskoj klasifikaciji, izvršeni su kako slijedi:</t>
  </si>
  <si>
    <t>B) IZVRŠENJE PO PROGRAMSKOJ KLASIFIKACIJI</t>
  </si>
  <si>
    <t>Brojčana oznaka i naziv razdjela, glave, izvora financiranja, programa, aktivnosti i projekta</t>
  </si>
  <si>
    <t>Program: 1000 AKTIVNOSTI IZ DJELOKRUGA ŽUPANIJSKE SKUPŠTINE</t>
  </si>
  <si>
    <t>A100001 Aktivnosti iz djelokruga Županijske skupštine</t>
  </si>
  <si>
    <t>Program: 1010 OSTALI PROGRAMI ŽUPANIJSKE SKUPŠTINE</t>
  </si>
  <si>
    <t>A101006 Hrvatska zajednica županija</t>
  </si>
  <si>
    <t>A101008 Sredstva za rad političkih stranaka</t>
  </si>
  <si>
    <t>Program: 1020 AKTIVNOSTI IZ DJELOKRUGA IZVRŠNOG TIJELA</t>
  </si>
  <si>
    <t>A102001 Redovna aktivnost izvršnog tijela</t>
  </si>
  <si>
    <t>A102002 Udruge od općeg značaja</t>
  </si>
  <si>
    <t>A102004 Proračunska zaliha</t>
  </si>
  <si>
    <t>A102006 Zaklada za pomoć djeci "VITA"</t>
  </si>
  <si>
    <t>A102007 Zaklada Sveti Mihael</t>
  </si>
  <si>
    <t>A102008 Povjerenstvo za udruge Varaždinske županije</t>
  </si>
  <si>
    <t>Program: 1070 AKTIVNOSTI IZ NADLEŽNOSTI ODJELA</t>
  </si>
  <si>
    <t>A107001 Javna uprava i administracija</t>
  </si>
  <si>
    <t>A107002 Upravljanje zajedničkim rashodima</t>
  </si>
  <si>
    <t>A107003 Službenički sud</t>
  </si>
  <si>
    <t>A107004 Rashodi protokola</t>
  </si>
  <si>
    <t>T107002 Moderna javna uprava</t>
  </si>
  <si>
    <t>Program: 1360 OPREMANJE I INFORMATIZACIJA UPRAVNIH ODJELA</t>
  </si>
  <si>
    <t>A136004 Održavanje informatičkog sustava</t>
  </si>
  <si>
    <t>A136005 Održavanje sustava upravljanja kvalitetom (ISO)</t>
  </si>
  <si>
    <t>T136004 Nabava opreme za upravne odjele i računalne usluge</t>
  </si>
  <si>
    <t>Program: 1140 PROGRAMI EUROPSKIH POSLOVA</t>
  </si>
  <si>
    <t>A114001 Skupština europskih regija (SER)</t>
  </si>
  <si>
    <t>A114002 Savjet za EU poslove</t>
  </si>
  <si>
    <t>A114003 Članarine međunarodnim organizacijama</t>
  </si>
  <si>
    <t>T114002 Ured u Bruxellesu</t>
  </si>
  <si>
    <t>T114010 Međunarodni projekti iz EU fondova</t>
  </si>
  <si>
    <t>Program: 1160 PROGRAM RAZVOJA OBRTNIŠTVA, PODUZETNIŠTVA I TURIZMA</t>
  </si>
  <si>
    <t>T116001 Regresiranje kamata za poduzetničke kredite</t>
  </si>
  <si>
    <t>352 Subvencije trgovačkim društvima, zadrugama, poljoprivrednicima i obrtnicima izvan javnog sektora</t>
  </si>
  <si>
    <t>T116004 Programi razvoja gospodarstva</t>
  </si>
  <si>
    <t>Program: 1120 PROGRAM ENERGETIKE</t>
  </si>
  <si>
    <t>Program: 1130 PROGRAM UREĐENJE PROMETNICA</t>
  </si>
  <si>
    <t>A113001 Komunalno uređenje romskih naselja</t>
  </si>
  <si>
    <t>T113001 Rekonstrukcija i održavanje prometnica</t>
  </si>
  <si>
    <t>Program: 1171 POTPORA POLJOPRIVREDI</t>
  </si>
  <si>
    <t>A117101 Aktivnosti vezane uz elementarne nepogode</t>
  </si>
  <si>
    <t>A117102 Razvojni poticaji u lovnom gospodarstvu</t>
  </si>
  <si>
    <t>A117103 Regresiranje kamata za poljoprivredne kredite</t>
  </si>
  <si>
    <t>A117104 Poticanje poljoprivredne proizvodnje</t>
  </si>
  <si>
    <t>Program: 1172 RURALNI RAZVOJ</t>
  </si>
  <si>
    <t>A117203 Valorizacija i zaštita tradicionalnih proizvoda, obrta i usluga</t>
  </si>
  <si>
    <t>A117205 Poticanje cjeloživotnog učenja</t>
  </si>
  <si>
    <t>Program: 1080 PROGRAM ZBRINJAVANJA OTPADA</t>
  </si>
  <si>
    <t>A108001 Monitoring i održavanje odlagališta otpada</t>
  </si>
  <si>
    <t>T108003 Gospodarenje otpadom</t>
  </si>
  <si>
    <t>Program: 1090 PROGRAM ZAŠTITE OKOLIŠA</t>
  </si>
  <si>
    <t>A109011 Sklonište za životinje "Spas"</t>
  </si>
  <si>
    <t>A109015 Zakonske obveze u zaštiti okoliša</t>
  </si>
  <si>
    <t>A109012 Stručno i administrativno osoblje</t>
  </si>
  <si>
    <t>A109014 Rashodi za provođenje programa javne ustanove</t>
  </si>
  <si>
    <t>T114025 Projekt DRAVA LIFE</t>
  </si>
  <si>
    <t>T114017 Asistenti u nastavi</t>
  </si>
  <si>
    <t>Program: 1200 NAKNADE I POMOĆI UČENICIMA I STUDENTIMA</t>
  </si>
  <si>
    <t>A120001 Stipendije, školarine i krediti</t>
  </si>
  <si>
    <t>A120002 Županijska nagrada najboljem učeniku</t>
  </si>
  <si>
    <t>A120003 Pomoć za prijevoz učenika srednjih škola i studenata</t>
  </si>
  <si>
    <t>Program: 1210 JAVNE POTREBE U OBRAZOVANJU IZNAD ZAKONSKOG STANDARDA</t>
  </si>
  <si>
    <t>A121005 Zajednica tehničke kulture</t>
  </si>
  <si>
    <t>A121013 Programi u visokoškolstvu</t>
  </si>
  <si>
    <t>A121014 Programi udruga u obrazovanju</t>
  </si>
  <si>
    <t>A121016 Programi u školstvu iznad zakonskog standarda</t>
  </si>
  <si>
    <t>A121017 Programi znanstvenih ustanova</t>
  </si>
  <si>
    <t>A121018 Programi u predškolskom odgoju</t>
  </si>
  <si>
    <t>Program: 1220 ŽUPANIJSKA DODATNA KAPITALNA ULAGANJA U OBRAZOVANJU</t>
  </si>
  <si>
    <t>Program: 1230 ZAKONSKI STANDARD JAVNIH USTANOVA OŠ</t>
  </si>
  <si>
    <t>A123001 Odgojnoobrazovno, administrativno i tehničko osoblje</t>
  </si>
  <si>
    <t>A123002 Prijevoz učenika</t>
  </si>
  <si>
    <t>Program: 1240 ZAKONSKI STANDARD JAVNIH USTANOVA SŠ</t>
  </si>
  <si>
    <t>A124001 Odgojnoobrazovno, administrativno i tehničko osoblje</t>
  </si>
  <si>
    <t>A124002 Smještaj učenika u učeničkim domovima</t>
  </si>
  <si>
    <t>A124003 Srednja škola Maruševec</t>
  </si>
  <si>
    <t>T124001 Investicijsko održavanje školskih objekata i opreme</t>
  </si>
  <si>
    <t>Program: 1250 PROGRAMI U KULTURI</t>
  </si>
  <si>
    <t>A125001 Muzejska djelatnost</t>
  </si>
  <si>
    <t>A125002 Knjižničarska djelatnost</t>
  </si>
  <si>
    <t>A125003 Kazališna djelatnost</t>
  </si>
  <si>
    <t>A125004 Arhivska djelatnost</t>
  </si>
  <si>
    <t>A125005 Savez kulturno umjetničkih društava</t>
  </si>
  <si>
    <t>Program: 1270 SPORT I REKREACIJA</t>
  </si>
  <si>
    <t>A127001 Školski sportski savez Varaždinske županije</t>
  </si>
  <si>
    <t>A127002 Savez sportova Varaždinske županije</t>
  </si>
  <si>
    <t>T114027 Poboljšanje pristupa primarnoj zdravstvenoj zaštiti u Varaždinskoj županiji</t>
  </si>
  <si>
    <t>Program: 1280 PROGRAMI U ZDRAVSTVU - ZAKONSKA OBVEZA</t>
  </si>
  <si>
    <t>A128002 Mrtvozorstvo - izvan zdravstvenih ustanova</t>
  </si>
  <si>
    <t>A128004 Povjerenstvo za zaštitu prava pacijenata</t>
  </si>
  <si>
    <t>A128005 Savjet za zdravlje</t>
  </si>
  <si>
    <t>Program: 1290 PROGRAMI U ZDRAVSTVENOJ ZAŠTITI IZNAD ZAKONSKOG STANDARDA</t>
  </si>
  <si>
    <t>A129003 Stomatološka preventiva i dežurstvo</t>
  </si>
  <si>
    <t>A129004 Prevencija ovisnosti</t>
  </si>
  <si>
    <t>A129005 Sektorske ambulante</t>
  </si>
  <si>
    <t>A129006 Program suzbijanja ambrozije</t>
  </si>
  <si>
    <t>A129008 Nabava opreme i dodatna ulaganja u zdravstvene objekte</t>
  </si>
  <si>
    <t>A129009 Program "Zdrava županija"</t>
  </si>
  <si>
    <t>Program: 1320 JAVNE USTANOVE U ZDRAVSTVU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</si>
  <si>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</si>
  <si>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</si>
  <si>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</si>
  <si>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</si>
  <si>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Program: 1301 SOCIJALNA SKRB - ZAKONSKI STANDARD</t>
  </si>
  <si>
    <t>A130101 Društvo Crvenog križa Varaždinske županije</t>
  </si>
  <si>
    <t>A130102 Socijalni planovi i radna tijela</t>
  </si>
  <si>
    <t>A130103 Dom za žrtve obiteljskog nasilja Utočište Sveti Nikola Varaždin</t>
  </si>
  <si>
    <t>Program: 1302 SOCIJALNA SKRB - IZNAD ZAKONSKI STANDARD</t>
  </si>
  <si>
    <t>A130201 Programi pomoći osobama treće životne dobi</t>
  </si>
  <si>
    <t>A130203 Udruge - programi iz područja zdravstvene i socijalne skrbi</t>
  </si>
  <si>
    <t>A130204 Socijalne pomoći</t>
  </si>
  <si>
    <t>A130205 Programi pomoći OSI i teže zaposlivih osoba</t>
  </si>
  <si>
    <t>Program: 1310 POMOĆ ZA OGRJEV - MINIMALNI ZAKONSKI STANDARD</t>
  </si>
  <si>
    <t>A131001 Pomoć za ogrjev - preko proračuna JLS</t>
  </si>
  <si>
    <t>Program: 1330 CENTRI ZA SOCIJALNU SKRB - DECENTRALIZACIJA</t>
  </si>
  <si>
    <t>A133001 Stručno i administrativno osoblje</t>
  </si>
  <si>
    <t>Program: 1340 DOM ZA STARIJE I NEMOĆNE OSOBE</t>
  </si>
  <si>
    <t>A134001 Stručno i administrativno osoblje</t>
  </si>
  <si>
    <t>K134001 Održavanje objekata</t>
  </si>
  <si>
    <t>Program: 1350 UPRAVLJANJE JAVNIM FINANCIJAMA</t>
  </si>
  <si>
    <t>A107007 Izrada prostorno planskih podloga i održavanje baze podataka</t>
  </si>
  <si>
    <t>Program: 1370 PROSTORNO UREĐENJE I GRADITELJSTVO</t>
  </si>
  <si>
    <t>A137001 Stručno i administrativno osoblje</t>
  </si>
  <si>
    <t>Dionice PZC d.d.</t>
  </si>
  <si>
    <t>Dionice HIDROING d.d.</t>
  </si>
  <si>
    <t>Kredit Opće bolnice Varaždin - Addiko bank</t>
  </si>
  <si>
    <t>C. PRORAČUN UKUPNO</t>
  </si>
  <si>
    <t xml:space="preserve">PRIHODI I PRIMICI </t>
  </si>
  <si>
    <t>* Redak UKUPAN DONOS MANJKA/VIŠKA IZ PRETHODNIH GODINA služi kao informacija i ne uzima se u obzir kod uravnoteženja proračuna, već se proračun uravnotežuje retkom VIŠAK/MANJAK IZ PRETHODNIH GODINA ZA RASPOREDITI/POKRITI</t>
  </si>
  <si>
    <t>D. SREDSTVA IZ PRETHODNIH GODINA</t>
  </si>
  <si>
    <t>6382 Kapitalne pomoći temeljem prijenosa EU sredstava</t>
  </si>
  <si>
    <t>3113 Plaće za prekovremeni rad</t>
  </si>
  <si>
    <t>3131 Doprinosi za mirovinsko osiguranje</t>
  </si>
  <si>
    <t>Razdjel: 012 UPRAVNI ODJEL ZA POSLOVE SKUPŠTINE I ŽUPANA</t>
  </si>
  <si>
    <t>Razdjel: 014 UPRAVNI ODJEL ZA POLJOPRIVREDU I RURALNI RAZVOJ</t>
  </si>
  <si>
    <t>Razdjel: 015 UPRAVNI ODJEL ZA PROSVJETU, KULTURU I SPORT</t>
  </si>
  <si>
    <t>Razdjel: 017 UPRAVNI ODJEL ZA PROSTORNO UREĐENJE, GRADITELJSTVO I ZAŠTITU OKOLIŠA</t>
  </si>
  <si>
    <t>Glava: 01101 ŽUPANIJSKA SKUPŠTINA</t>
  </si>
  <si>
    <t>Glava: 01102 ŽUPAN</t>
  </si>
  <si>
    <t>Glava: 01201 UPRAVNI ODJEL ZA POSLOVE SKUPŠTINE I ŽUPANA</t>
  </si>
  <si>
    <t>Glava: 01401 UPRAVNI ODJEL ZA POLJOPRIVREDU I RURALNI RAZVOJ</t>
  </si>
  <si>
    <t>Glava: 01501 UPRAVNI ODJEL ZA PROSVJETU, KULTURU I SPORT</t>
  </si>
  <si>
    <t>Glava: 01502 OSNOVNO ŠKOLSKO OBRAZOVANJE</t>
  </si>
  <si>
    <t>Glava: 01503 SREDNJEŠKOLSKO OBRAZOVANJE</t>
  </si>
  <si>
    <t>Glava: 01602 ZDRAVSTVENA ZAŠTITA</t>
  </si>
  <si>
    <t>Glava: 01603 SOCIJALNA SKRB</t>
  </si>
  <si>
    <t>Glava: 01701 UPRAVNI ODJEL ZA PROSTORNO UREĐENJE, GRADITELJSTVO I ZAŠTITU OKOLIŠA</t>
  </si>
  <si>
    <t>Glava: 01702 ZAVOD ZA PROSTORNO UREĐENJE VARAŽDINSKE ŽUPANIJE</t>
  </si>
  <si>
    <t>Glava: 01703 JAVNA USTANOVA ZA UPRAVLJANJE ZAŠTIĆENIM DIJELOVIMA PRIRODE</t>
  </si>
  <si>
    <t>Izvor: 11 Opći prihodi i primici</t>
  </si>
  <si>
    <t>A101007 Županijske nagrade, proslave i pokroviteljstva</t>
  </si>
  <si>
    <t>A102003 Varaždinski husari</t>
  </si>
  <si>
    <t>A102009 Županove nagrade i priznanja</t>
  </si>
  <si>
    <t>Izvor: 71 Prihodi od nefinancijske imovine</t>
  </si>
  <si>
    <t>Izvor: 81 Namjenski primici od zaduživanja</t>
  </si>
  <si>
    <t>Izvor: 43 Ostali prihodi za posebne namjene</t>
  </si>
  <si>
    <t>Izvor: 51 Pomoći EU</t>
  </si>
  <si>
    <t>Izvor: 52 Ostale pomoći</t>
  </si>
  <si>
    <t>A112001 Energetska učinkovitost Varaždinske županije</t>
  </si>
  <si>
    <t>T114028 Razvoj prometne infrastrukture</t>
  </si>
  <si>
    <t>Program: 1166 JAVNI RED I SIGURNOST</t>
  </si>
  <si>
    <t>A116603 Vatrogasna zajednica Varaždinske županije-sufin.red.aktivnosti</t>
  </si>
  <si>
    <t>A116604 Sufinanciranje aktivnosti civilne zaštite</t>
  </si>
  <si>
    <t>A116605 Financiranje aktivnosti obrane i sigurnosti</t>
  </si>
  <si>
    <t>A116606 Savjet za sigurnost prometa Varaždinske županije</t>
  </si>
  <si>
    <t>T116601 Vatrogasna oprema</t>
  </si>
  <si>
    <t>A135003 Otplata kredita za Šaulovec</t>
  </si>
  <si>
    <t>Program: 1135 REGIONALNI KOORDINATOR</t>
  </si>
  <si>
    <t>A113501 Rashodi za provođenje redovne djelatnosti</t>
  </si>
  <si>
    <t>A117210 Varaždinsko bučino ulje</t>
  </si>
  <si>
    <t>T114030 Osiguranje prehrane učenika</t>
  </si>
  <si>
    <t>A121021 Program Europskog Centra za darovite Varaždinske županije</t>
  </si>
  <si>
    <t>K122001 Izgradnja i ulaganje u objekte srednjih i osnovnih škola</t>
  </si>
  <si>
    <t>A125013 Programi ustanova u kulturi</t>
  </si>
  <si>
    <t>A125014 Programi udruga u kulturi</t>
  </si>
  <si>
    <t>A127008 Programi udruga iz područja sporta</t>
  </si>
  <si>
    <t>Izvor: 44 Decentralizirana sredstva</t>
  </si>
  <si>
    <t>K114002 EnU projekti na županijskim objektima</t>
  </si>
  <si>
    <t>A121019 Prehrana učenika</t>
  </si>
  <si>
    <t>A121020 Cjelodnevni boravak učenika</t>
  </si>
  <si>
    <t>K123001 Izgradnja i održavanje školskih objekata</t>
  </si>
  <si>
    <t>K124001 Izgradnja i održavanje školskih objekata</t>
  </si>
  <si>
    <t>Program: 1380 CIVILNO DRUŠTVO</t>
  </si>
  <si>
    <t>A138006 Vijeća i predstavnici nacionalnih manjina</t>
  </si>
  <si>
    <t>A138009 Savjet za umirovljenike i osobe starije životne dobi</t>
  </si>
  <si>
    <t>A128001 Zdravstvena kontrola vode i hrane</t>
  </si>
  <si>
    <t>A128007 Monitoring vode za ljudsku potrošnju</t>
  </si>
  <si>
    <t>A129011 Palijativna skrb</t>
  </si>
  <si>
    <t>K129003 Izgradnja centralnog operacijskog bloka OBV</t>
  </si>
  <si>
    <t>A109017 Udruge iz područja zaštite prirode i okoliša</t>
  </si>
  <si>
    <t>Izvor: 31 Vlastiti prihodi</t>
  </si>
  <si>
    <t>VIŠAK/MANJAK IZ PRETHODNIH GODINA ZA RASPOREDITI/POKRITI</t>
  </si>
  <si>
    <t xml:space="preserve">Indeks 
% </t>
  </si>
  <si>
    <t xml:space="preserve">POLUGODIŠNJI IZVJEŠTAJ O IZVRŠENJU PRORAČUNA VARAŽDINSKE ŽUPANIJE </t>
  </si>
  <si>
    <t>4226 Sportska i glazbena oprema</t>
  </si>
  <si>
    <t>Izvor: 72 Prihodi od nadoknade šteta s osnova osiguranja</t>
  </si>
  <si>
    <t>Izvor: 1 OPĆI PRIHODI I PRIMICI</t>
  </si>
  <si>
    <t>Izvor: 3 VLASTITI PRIHODI</t>
  </si>
  <si>
    <t>Izvor: 4 PRIHODI ZA POSEBNE NAMJENE</t>
  </si>
  <si>
    <t>Izvor: 5 POMOĆI</t>
  </si>
  <si>
    <t>Izvor: 8 NAMJENSKI PRIMICI OD ZADUŽIVANJA</t>
  </si>
  <si>
    <t>011 Izvršna i zakonodavna tijela, financijski i fiskalni poslovi, vanjski poslovi</t>
  </si>
  <si>
    <t>013 Opće usluge</t>
  </si>
  <si>
    <t>016 Opće javne usluge koje nisu drugdje svrstane</t>
  </si>
  <si>
    <t>017 Transakcije vezane za javni dug</t>
  </si>
  <si>
    <t>032 Usluge protupožarne zaštite</t>
  </si>
  <si>
    <t>036 Rashodi za javni red i sigurnost koji nisu drugdje svrstani</t>
  </si>
  <si>
    <t>041 Opći ekonomski, trgovački i poslovi vezani uz rad</t>
  </si>
  <si>
    <t>042 Poljoprivreda, šumarstvo, ribarstvo i lov</t>
  </si>
  <si>
    <t>044 Rudarstvo, proizvodnja i građevinarstvo</t>
  </si>
  <si>
    <t>045 Promet</t>
  </si>
  <si>
    <t>047 Ostale industrije</t>
  </si>
  <si>
    <t>051 Gospodarenje otpadom</t>
  </si>
  <si>
    <t>054 Zaštita bioraznolikosti i krajolika</t>
  </si>
  <si>
    <t>056 Poslovi i usluge zaštite okoliša koji nisu drugdje svrstani</t>
  </si>
  <si>
    <t>062 Razvoj zajednice</t>
  </si>
  <si>
    <t>072 Službe za vanjske pacijente</t>
  </si>
  <si>
    <t>074 Službe javnog zdravstva</t>
  </si>
  <si>
    <t>075 Istraživanje i razvoj zdravstva</t>
  </si>
  <si>
    <t>076 Poslovi i usluge zdravstva koji nisu drugdje svrstani</t>
  </si>
  <si>
    <t>081 Službe rekreacije i sporta</t>
  </si>
  <si>
    <t>082 Službe kulture</t>
  </si>
  <si>
    <t>091 Predškolsko i osnovno obrazovanje</t>
  </si>
  <si>
    <t>092 Srednjoškolsko obrazovanje</t>
  </si>
  <si>
    <t>094 Visoka naobrazba</t>
  </si>
  <si>
    <t>096 Dodatne usluge u obrazovanju</t>
  </si>
  <si>
    <t>097 Istraživanje i razvoj obrazovanja</t>
  </si>
  <si>
    <t>098 Usluge obrazovanja koje nisu drugdje svrstane</t>
  </si>
  <si>
    <t>102 Starost</t>
  </si>
  <si>
    <t>107 Socijalna pomoć stanovništvu koje nije obuhvaćeno redovnim socijalnim programima</t>
  </si>
  <si>
    <t>109 Aktivnosti socijalne zaštite koje nisu drugdje svrstane</t>
  </si>
  <si>
    <t>834 Primici od prodaje dionica i udjela u glavnici trgovačkih društava izvan javnog sektora</t>
  </si>
  <si>
    <t>8341 Dionice i udjeli u glavnici tuzemnih trgovačkih društava izvan javnog sektora</t>
  </si>
  <si>
    <t>842 Primljeni krediti i zajmovi od kreditnih i ostalih financijskih institucija u javnom sektoru</t>
  </si>
  <si>
    <t xml:space="preserve">Indeks
 % </t>
  </si>
  <si>
    <t>A116001 Podizanje kvalitete turističkih usluga i povećanje smještajnih kapaciteta</t>
  </si>
  <si>
    <t>A116002 Potpore liječnicima u funkciji razvoja zajednice</t>
  </si>
  <si>
    <t>T114039 Suradnja za razvoj</t>
  </si>
  <si>
    <t>A121004 Integracija Roma</t>
  </si>
  <si>
    <t>A121006 Centri izvrsnosti</t>
  </si>
  <si>
    <t>A121007 Međunarodna matura</t>
  </si>
  <si>
    <t>A121022 Glazbene svečanosti</t>
  </si>
  <si>
    <t>A128008 Monitoring komaraca</t>
  </si>
  <si>
    <t>Ostvarenje/ izvršenje
 I-VI 2020.</t>
  </si>
  <si>
    <t>Izvršenje
 I-VI 2020.</t>
  </si>
  <si>
    <t>6117 Povrat poreza i prireza na dohodak po godišnjoj prijavi</t>
  </si>
  <si>
    <t>634 Pomoći od izvanproračunskih korisnika</t>
  </si>
  <si>
    <t>6341 Tekuće pomoći od izvanproračunskih korisnika</t>
  </si>
  <si>
    <t>6631 Tekuće donacije</t>
  </si>
  <si>
    <t>3422 Kamate za primljene kredite i zajmove od kreditnih i ostalih financijskih institucija u javnom sektoru</t>
  </si>
  <si>
    <t>3423 Kamate za primljene kredite i zajmove od kreditnih i ostalih financijskih institucija izvan javnog sektora</t>
  </si>
  <si>
    <t>411 Materijalna imovina - prirodna bogatstva</t>
  </si>
  <si>
    <t>4212 Poslovni objekti</t>
  </si>
  <si>
    <t>4242 Umjetnička djela (izložena u galerijama, muzejima i slično)</t>
  </si>
  <si>
    <t>4244 Ostale nespomenute izložbene vrijednosti</t>
  </si>
  <si>
    <t>Izvor: 6 DONACIJE</t>
  </si>
  <si>
    <t>Izvor: 61 Donacije</t>
  </si>
  <si>
    <t>Funk. klas: 02 Obrana</t>
  </si>
  <si>
    <t>022 Civilna obrana</t>
  </si>
  <si>
    <t>025 Rashodi za obranu koji nisu drugdje svrstani</t>
  </si>
  <si>
    <t>053 Smanjenje zagađivanja</t>
  </si>
  <si>
    <t>814 Primici (povrati) glavnice zajmova danih trgovačkim društvima u javnom sektoru</t>
  </si>
  <si>
    <t>8141 Povrat zajmova danih trgovačkim društvima u javnom sektoru</t>
  </si>
  <si>
    <t>8422 Primljeni krediti od kreditnih institucija u javnom sektoru</t>
  </si>
  <si>
    <t>516 Izdaci za dane zajmove trgovačkim društvima i obrtnicima izvan javnog sektora</t>
  </si>
  <si>
    <t>5163 Dani zajmovi tuzemnim trgovačkim društvima izvan javnog sektora</t>
  </si>
  <si>
    <t>3422 Kamate za primljene kredite i zajmove od kreditnih i ostalih fin. institucija u javnom sektoru</t>
  </si>
  <si>
    <t>3423 Kamate za primljene kredite i zajmove od kreditnih i ostalih fin. institucija izvan javnog sektora</t>
  </si>
  <si>
    <t>352 Subvencije trg. društvima, zadrugama, poljoprivrednicima i obrtnicima izvan javnog sektora</t>
  </si>
  <si>
    <t>GARA-povrat depozita STUDENT</t>
  </si>
  <si>
    <t>HBOR - Energetska obnova zgrade Vodotornja</t>
  </si>
  <si>
    <t>HBOR - Energetska obnova zgrade psihijatrije OBV</t>
  </si>
  <si>
    <t>HBOR - Energetska obnova zgrade poliklinikeOBV</t>
  </si>
  <si>
    <t>ZABA - kupnja dvorca Šaulovec</t>
  </si>
  <si>
    <t>Zajmovi za obrtna sredstva COVID-19 (GARA)</t>
  </si>
  <si>
    <t>Povećanje temeljnog kapitala Bukotermal d.o.o.</t>
  </si>
  <si>
    <t>Srednja škola Ludbreg</t>
  </si>
  <si>
    <t>Kredit za dvorac Šaulovec</t>
  </si>
  <si>
    <t>Razdjel: 011 PREDSTAVNIČKO I IZVRŠNO TIJELO</t>
  </si>
  <si>
    <t>Razdjel: 016 UPRAVNI ODJEL ZA ZDRAVSTVO, SOCIJALNU SKRB, CIVILNO DRUŠTVO I HRVATSKE BRANITELJE</t>
  </si>
  <si>
    <t>Glava: 01601 UPRAVNI ODJEL ZA ZDRAVSTVO, SOCIJALNU SKRB, CIVILNO DRUŠTVO I HRVATSKE BRANITELJE</t>
  </si>
  <si>
    <t>Razdjel: 018 UPRAVNI ODJEL ZA GOSPODARSTVO I EUROPSKE POSLOVE</t>
  </si>
  <si>
    <t>Glava: 01801 UPRAVNI ODJEL ZA GOSPODARSTVO I EUROPSKE POSLOVE</t>
  </si>
  <si>
    <t>Glava: 01802 JAVNA USTANOVA ZA REGIONALNI RAZVOJ VARAŽDINSKE ŽUPANIJE</t>
  </si>
  <si>
    <t>Razdjel: 019 UPRAVNI ODJEL ZA OPĆU UPRAVU</t>
  </si>
  <si>
    <t>Glava: 01901 UPRAVNI ODJEL ZA OPĆU UPRAVU</t>
  </si>
  <si>
    <t>Razdjel: 020 UPRAVNI ODJEL ZA PRORAČUN I JAVNU NABAVU</t>
  </si>
  <si>
    <t>Glava: 02001 UPRAVNI ODJEL ZA PRORAČUN I JAVNU NABAVU</t>
  </si>
  <si>
    <t>Razdjel: 021 SLUŽBA ZA UNUTARNJU REVIZIJU</t>
  </si>
  <si>
    <t>Glava: 02101 SLUŽBA ZA UNUTARNJU REVIZIJU</t>
  </si>
  <si>
    <t>A102012 Pokloni za novorođenčad</t>
  </si>
  <si>
    <t>A102013 Spomenici - Antifašistima</t>
  </si>
  <si>
    <t>K102001 Glazbena škola</t>
  </si>
  <si>
    <t>K122002 Dogradnja i opremanje OŠ Martijanec</t>
  </si>
  <si>
    <t>A138010 Radna tijela i povjerenstva</t>
  </si>
  <si>
    <t>Program: 1390 SKRB ZA HRVATSKE BRANITELJE</t>
  </si>
  <si>
    <t>A139001 Troškovi ukopa hrvatskih branitelja</t>
  </si>
  <si>
    <t>A129014 Specijalizacije doktora medicine</t>
  </si>
  <si>
    <t>K129006 Respiracijski centar Klenovnik</t>
  </si>
  <si>
    <t>K107004 Rasvjeta oplošja zgrade Vodotornja</t>
  </si>
  <si>
    <t>K107005 Uređenje zgrade Vodotornja</t>
  </si>
  <si>
    <t>T114042 Projekt Riverside</t>
  </si>
  <si>
    <t>T114043 Projekt LifelineMDD</t>
  </si>
  <si>
    <t>T114040 Projekt RESPONSe</t>
  </si>
  <si>
    <t>T114041 Responsible Green Destination Amazon of Europe - Amazing AOE</t>
  </si>
  <si>
    <t>A116003 Program razvoja cikloturizma na kontinentu</t>
  </si>
  <si>
    <t>K116001 Program razvoja javne turističke infrastrukture</t>
  </si>
  <si>
    <t>T116007 Pomoć obrtništvu u situaciji uzrokovanom COVID-19</t>
  </si>
  <si>
    <t>T116008 Prezentacijski centri Gomila i Gaveznica</t>
  </si>
  <si>
    <t>A107010 Ostali zajednički rashodi</t>
  </si>
  <si>
    <t>A135001 Otplata kredita za OBV</t>
  </si>
  <si>
    <t>A135002 Otplata kredita za Vodotoranj</t>
  </si>
  <si>
    <t>A135004 Otplata kredita za OŠ Martijanec</t>
  </si>
  <si>
    <t>PREDSJEDNIK</t>
  </si>
  <si>
    <t>ZA 2021. GODINU</t>
  </si>
  <si>
    <t xml:space="preserve">Polugodišnji izvještaj o izvršenju Proračuna Varaždinske županije za 2021. godinu sastoji se od: </t>
  </si>
  <si>
    <t xml:space="preserve">              KLASA: 400-08/21-01/4</t>
  </si>
  <si>
    <t>dr. sc. Josip Križanić</t>
  </si>
  <si>
    <t>Ostvarenje/ izvršenje
 I-VI 2021.</t>
  </si>
  <si>
    <t>ZABA - dogradnja i opremanje OŠ Martijanec</t>
  </si>
  <si>
    <t>547 Otplata glavnice primljenih zajmova od drugih razina vlasti</t>
  </si>
  <si>
    <t>5471 Otplata glavnice primljenih zajmova od državnog proračuna</t>
  </si>
  <si>
    <t>Otplata beskamatnog zajma</t>
  </si>
  <si>
    <t xml:space="preserve">Izvorni plan 
2021. </t>
  </si>
  <si>
    <t xml:space="preserve">Tekući  plan 
2021. </t>
  </si>
  <si>
    <t xml:space="preserve">Prihodi i rashodi te primici i izdaci ostvareni su, odnosno izvršeni u prvoj polovici 2021. godine u Računu prihoda i rashoda i Računu financiranja, uz usporedbu prethodne godine, kako slijedi: </t>
  </si>
  <si>
    <t>633 Pomoći iz proračuna i izvanproračunskim korisnicima</t>
  </si>
  <si>
    <t>6331 Tekuće pomoći iz proračuna i izvanproračunskim korisnicima</t>
  </si>
  <si>
    <t>6332 Kapitalne pomoći iz proračuna i izvanproračunskim korisnicima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</si>
  <si>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</si>
  <si>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</si>
  <si>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72 Prihodi od prodaje proizvedene dugotrajne imovine</t>
  </si>
  <si>
    <t>722 Prihodi od prodaje postrojenja i opreme</t>
  </si>
  <si>
    <t>7221 Uredska oprema i namještaj</t>
  </si>
  <si>
    <t>7222 Komunikacijska oprema</t>
  </si>
  <si>
    <t>3662 Kapitalne pomoći proračunskim korisnicima drugih proračuna</t>
  </si>
  <si>
    <t>3821 Kapitalne donacije neprofitnim organizacijama</t>
  </si>
  <si>
    <t>4214 Ostali građevinski objekti</t>
  </si>
  <si>
    <t>4231 Prijevozna sredstva u cestovnom prometu</t>
  </si>
  <si>
    <t>Izvor: 7 PRIHODI OD NEFIN. IMOVINE I NADOKNADE ŠTETA S OSNOVA OSIGURANJA</t>
  </si>
  <si>
    <t>Izvršenje
 I-VI 2021.</t>
  </si>
  <si>
    <t>035 Istraživanje i razvoj: Javni red i sigurnost</t>
  </si>
  <si>
    <t>HBOR - Energetska obnova zgrade mikrobiologije i RTG ZJZ i OBV</t>
  </si>
  <si>
    <t>Izvršenje
I-VI 2021.</t>
  </si>
  <si>
    <t>Izvršenje 
I-VI 2021.</t>
  </si>
  <si>
    <t>A101016 Aktivnosti vezane uz provedbu izbora</t>
  </si>
  <si>
    <t>A102014 Popis stanovništva</t>
  </si>
  <si>
    <t>Program: 1075 UPRAVLJANJE IMOVINOM</t>
  </si>
  <si>
    <t>K107501 Uređenje Županijske palače</t>
  </si>
  <si>
    <t>K107502 Dvorac Šaulovec</t>
  </si>
  <si>
    <t>K107503 Atrij Županijske palače</t>
  </si>
  <si>
    <t>T107501 Održavanje nekretnina u vlasništvu županije</t>
  </si>
  <si>
    <t>T114024 Erasmus+ - STAIRS</t>
  </si>
  <si>
    <t>A121023 Građanski odgoj</t>
  </si>
  <si>
    <t>K122003 RCK u zdravstvu</t>
  </si>
  <si>
    <t>K122004 RCK u poljoprivredi</t>
  </si>
  <si>
    <t>K129007 Jedinica za liječenje moždanog udara u OBV-u</t>
  </si>
  <si>
    <t>K114008 Uređenje podruma županijske palače</t>
  </si>
  <si>
    <t>T116602 Sustav za rano upozoravanje</t>
  </si>
  <si>
    <t>A135007 Otplata kratkoročnog zajma</t>
  </si>
  <si>
    <t>T114037 SoKroG – Socijalna aktivacija za osig. zdravog, sigurnog i pristupačnog pograničnog područja</t>
  </si>
  <si>
    <t>Temeljem odredbi članka 108. i 109. Zakona o proračunu (Narodne novine br. 87/08, 136/12 i 15/15), članka 4. i 15. Pravilnika o polugodišnjem i godišnjem izvještaju o izvršenju proračuna (Narodne novine br. 24 /13, 102/17, 1/20 i 147/20), članka 24. Odluke o izvršavanju Proračuna Varaždinske županije za 2021. godinu (Službeni vjesnik Varaždinske županije br. 83/20) i članka 33. tč. 20. Statuta Varaždinske županije (Službeni vjesnik Varaždinske županije br. 14/18, 7/20, 65/20-pročišćeni tekst i 11/21), Županijska skupština Varaždinske županije na sjednici održanoj 22. rujna 2021. godine, donosi:</t>
  </si>
  <si>
    <t xml:space="preserve">              Varaždin, 22. rujna 2021.</t>
  </si>
  <si>
    <t xml:space="preserve">              URBROJ: 2186/1-01/1-21-5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</si>
</sst>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#,###,##0.00#####"/>
    <numFmt numFmtId="166" formatCode="0.0"/>
  </numFmts>
  <fonts count="5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i/>
      <sz val="10"/>
      <color theme="3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3"/>
      <name val="Calibri"/>
      <family val="2"/>
      <charset val="238"/>
      <scheme val="minor"/>
    </font>
    <font>
      <sz val="9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0"/>
      <color rgb="FF0070C0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rgb="FFFFFFFF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FFFF0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D8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  <xf numFmtId="0" fontId="28" fillId="0" borderId="0"/>
    <xf numFmtId="0" fontId="29" fillId="0" borderId="0"/>
  </cellStyleXfs>
  <cellXfs count="208">
    <xf numFmtId="0" fontId="0" fillId="0" borderId="0" xfId="0"/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4" fontId="21" fillId="34" borderId="0" xfId="0" applyNumberFormat="1" applyFont="1" applyFill="1" applyBorder="1" applyAlignment="1">
      <alignment horizontal="right" wrapText="1" indent="1"/>
    </xf>
    <xf numFmtId="0" fontId="27" fillId="36" borderId="0" xfId="0" applyFont="1" applyFill="1" applyBorder="1" applyAlignment="1">
      <alignment horizontal="left" wrapText="1" indent="1"/>
    </xf>
    <xf numFmtId="0" fontId="20" fillId="0" borderId="0" xfId="0" applyFont="1" applyAlignment="1">
      <alignment horizontal="right" indent="1"/>
    </xf>
    <xf numFmtId="0" fontId="19" fillId="0" borderId="0" xfId="0" applyFont="1" applyAlignment="1">
      <alignment horizontal="right" indent="1"/>
    </xf>
    <xf numFmtId="4" fontId="24" fillId="34" borderId="0" xfId="0" applyNumberFormat="1" applyFont="1" applyFill="1" applyBorder="1" applyAlignment="1">
      <alignment horizontal="right" wrapText="1" indent="1"/>
    </xf>
    <xf numFmtId="4" fontId="24" fillId="34" borderId="0" xfId="0" applyNumberFormat="1" applyFont="1" applyFill="1" applyBorder="1" applyAlignment="1">
      <alignment wrapText="1"/>
    </xf>
    <xf numFmtId="0" fontId="32" fillId="0" borderId="0" xfId="0" applyFont="1"/>
    <xf numFmtId="0" fontId="35" fillId="35" borderId="0" xfId="0" applyFont="1" applyFill="1"/>
    <xf numFmtId="0" fontId="20" fillId="35" borderId="0" xfId="0" applyFont="1" applyFill="1"/>
    <xf numFmtId="0" fontId="20" fillId="35" borderId="0" xfId="0" applyFont="1" applyFill="1" applyAlignment="1">
      <alignment horizontal="center"/>
    </xf>
    <xf numFmtId="0" fontId="32" fillId="35" borderId="0" xfId="0" applyFont="1" applyFill="1" applyAlignment="1">
      <alignment horizontal="center"/>
    </xf>
    <xf numFmtId="0" fontId="36" fillId="0" borderId="0" xfId="0" applyFont="1"/>
    <xf numFmtId="4" fontId="32" fillId="0" borderId="0" xfId="0" applyNumberFormat="1" applyFont="1"/>
    <xf numFmtId="0" fontId="30" fillId="35" borderId="0" xfId="0" applyFont="1" applyFill="1" applyBorder="1" applyAlignment="1">
      <alignment horizontal="left" vertical="center" wrapText="1" indent="1"/>
    </xf>
    <xf numFmtId="4" fontId="30" fillId="35" borderId="0" xfId="0" applyNumberFormat="1" applyFont="1" applyFill="1" applyBorder="1" applyAlignment="1">
      <alignment horizontal="right" vertical="center" wrapText="1"/>
    </xf>
    <xf numFmtId="0" fontId="38" fillId="35" borderId="0" xfId="0" applyFont="1" applyFill="1" applyBorder="1" applyAlignment="1">
      <alignment horizontal="left" vertical="center" wrapText="1" indent="1"/>
    </xf>
    <xf numFmtId="4" fontId="38" fillId="35" borderId="0" xfId="0" applyNumberFormat="1" applyFont="1" applyFill="1" applyBorder="1" applyAlignment="1">
      <alignment horizontal="right" vertical="center" wrapText="1"/>
    </xf>
    <xf numFmtId="4" fontId="39" fillId="35" borderId="0" xfId="0" applyNumberFormat="1" applyFont="1" applyFill="1" applyBorder="1" applyAlignment="1">
      <alignment horizontal="right" vertical="center" wrapText="1"/>
    </xf>
    <xf numFmtId="4" fontId="19" fillId="35" borderId="0" xfId="0" applyNumberFormat="1" applyFont="1" applyFill="1" applyAlignment="1">
      <alignment horizontal="right"/>
    </xf>
    <xf numFmtId="0" fontId="26" fillId="37" borderId="0" xfId="0" applyFont="1" applyFill="1" applyBorder="1" applyAlignment="1">
      <alignment horizontal="left" vertical="center" wrapText="1" indent="1"/>
    </xf>
    <xf numFmtId="4" fontId="26" fillId="37" borderId="0" xfId="0" applyNumberFormat="1" applyFont="1" applyFill="1" applyBorder="1" applyAlignment="1">
      <alignment horizontal="right" vertical="center" wrapText="1"/>
    </xf>
    <xf numFmtId="0" fontId="21" fillId="35" borderId="11" xfId="0" applyFont="1" applyFill="1" applyBorder="1" applyAlignment="1">
      <alignment horizontal="center" vertical="center" wrapText="1"/>
    </xf>
    <xf numFmtId="0" fontId="33" fillId="0" borderId="0" xfId="0" applyFont="1"/>
    <xf numFmtId="0" fontId="20" fillId="0" borderId="0" xfId="0" applyFont="1"/>
    <xf numFmtId="0" fontId="32" fillId="0" borderId="0" xfId="0" applyFont="1" applyFill="1"/>
    <xf numFmtId="4" fontId="32" fillId="0" borderId="0" xfId="0" applyNumberFormat="1" applyFont="1" applyFill="1"/>
    <xf numFmtId="0" fontId="34" fillId="35" borderId="0" xfId="0" applyFont="1" applyFill="1" applyAlignment="1">
      <alignment horizontal="center"/>
    </xf>
    <xf numFmtId="0" fontId="18" fillId="0" borderId="0" xfId="0" applyFont="1"/>
    <xf numFmtId="0" fontId="0" fillId="0" borderId="0" xfId="0" applyFont="1"/>
    <xf numFmtId="0" fontId="0" fillId="35" borderId="0" xfId="0" applyFill="1"/>
    <xf numFmtId="0" fontId="18" fillId="35" borderId="0" xfId="0" applyFont="1" applyFill="1"/>
    <xf numFmtId="164" fontId="0" fillId="35" borderId="0" xfId="0" applyNumberFormat="1" applyFill="1"/>
    <xf numFmtId="164" fontId="34" fillId="35" borderId="0" xfId="0" applyNumberFormat="1" applyFont="1" applyFill="1" applyAlignment="1">
      <alignment horizontal="center"/>
    </xf>
    <xf numFmtId="164" fontId="18" fillId="35" borderId="0" xfId="0" applyNumberFormat="1" applyFont="1" applyFill="1"/>
    <xf numFmtId="164" fontId="0" fillId="0" borderId="0" xfId="0" applyNumberFormat="1"/>
    <xf numFmtId="164" fontId="20" fillId="35" borderId="0" xfId="0" applyNumberFormat="1" applyFont="1" applyFill="1"/>
    <xf numFmtId="164" fontId="35" fillId="35" borderId="0" xfId="0" applyNumberFormat="1" applyFont="1" applyFill="1"/>
    <xf numFmtId="164" fontId="20" fillId="35" borderId="0" xfId="0" applyNumberFormat="1" applyFont="1" applyFill="1" applyAlignment="1">
      <alignment horizontal="center"/>
    </xf>
    <xf numFmtId="164" fontId="32" fillId="35" borderId="0" xfId="0" applyNumberFormat="1" applyFont="1" applyFill="1" applyAlignment="1">
      <alignment horizontal="center"/>
    </xf>
    <xf numFmtId="164" fontId="21" fillId="35" borderId="11" xfId="0" applyNumberFormat="1" applyFont="1" applyFill="1" applyBorder="1" applyAlignment="1">
      <alignment horizontal="center" vertical="center" wrapText="1"/>
    </xf>
    <xf numFmtId="164" fontId="26" fillId="37" borderId="0" xfId="0" applyNumberFormat="1" applyFont="1" applyFill="1" applyBorder="1" applyAlignment="1">
      <alignment horizontal="right" vertical="center" wrapText="1"/>
    </xf>
    <xf numFmtId="164" fontId="32" fillId="0" borderId="0" xfId="0" applyNumberFormat="1" applyFont="1" applyFill="1"/>
    <xf numFmtId="164" fontId="32" fillId="0" borderId="0" xfId="0" applyNumberFormat="1" applyFont="1"/>
    <xf numFmtId="164" fontId="27" fillId="36" borderId="0" xfId="0" applyNumberFormat="1" applyFont="1" applyFill="1" applyBorder="1" applyAlignment="1">
      <alignment horizontal="left" wrapText="1" indent="1"/>
    </xf>
    <xf numFmtId="164" fontId="19" fillId="0" borderId="0" xfId="0" applyNumberFormat="1" applyFont="1" applyAlignment="1">
      <alignment horizontal="left" indent="1"/>
    </xf>
    <xf numFmtId="0" fontId="0" fillId="0" borderId="0" xfId="0" applyFill="1"/>
    <xf numFmtId="0" fontId="25" fillId="0" borderId="0" xfId="0" applyFont="1" applyBorder="1" applyAlignment="1">
      <alignment horizontal="left"/>
    </xf>
    <xf numFmtId="0" fontId="25" fillId="0" borderId="0" xfId="0" applyFont="1" applyBorder="1" applyAlignment="1">
      <alignment horizontal="right"/>
    </xf>
    <xf numFmtId="0" fontId="26" fillId="35" borderId="0" xfId="0" applyFont="1" applyFill="1" applyBorder="1" applyAlignment="1">
      <alignment horizontal="left" wrapText="1" indent="1"/>
    </xf>
    <xf numFmtId="4" fontId="27" fillId="36" borderId="0" xfId="0" applyNumberFormat="1" applyFont="1" applyFill="1" applyBorder="1" applyAlignment="1">
      <alignment horizontal="right" wrapText="1" indent="1"/>
    </xf>
    <xf numFmtId="4" fontId="21" fillId="37" borderId="0" xfId="0" applyNumberFormat="1" applyFont="1" applyFill="1" applyBorder="1" applyAlignment="1">
      <alignment horizontal="right" wrapText="1" indent="1"/>
    </xf>
    <xf numFmtId="0" fontId="21" fillId="34" borderId="0" xfId="0" applyFont="1" applyFill="1" applyBorder="1" applyAlignment="1">
      <alignment horizontal="left" wrapText="1" indent="3"/>
    </xf>
    <xf numFmtId="0" fontId="24" fillId="34" borderId="0" xfId="0" applyFont="1" applyFill="1" applyBorder="1" applyAlignment="1">
      <alignment horizontal="left" wrapText="1" indent="3"/>
    </xf>
    <xf numFmtId="4" fontId="24" fillId="34" borderId="0" xfId="0" applyNumberFormat="1" applyFont="1" applyFill="1" applyBorder="1" applyAlignment="1">
      <alignment horizontal="left" wrapText="1" indent="1"/>
    </xf>
    <xf numFmtId="0" fontId="21" fillId="34" borderId="0" xfId="0" applyFont="1" applyFill="1" applyBorder="1" applyAlignment="1">
      <alignment horizontal="left" wrapText="1" indent="2"/>
    </xf>
    <xf numFmtId="0" fontId="24" fillId="34" borderId="0" xfId="0" applyFont="1" applyFill="1" applyBorder="1" applyAlignment="1">
      <alignment horizontal="left" wrapText="1" indent="2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37" fillId="35" borderId="0" xfId="0" applyFont="1" applyFill="1" applyBorder="1" applyAlignment="1">
      <alignment wrapText="1"/>
    </xf>
    <xf numFmtId="0" fontId="21" fillId="34" borderId="11" xfId="0" applyFont="1" applyFill="1" applyBorder="1" applyAlignment="1">
      <alignment horizontal="left" wrapText="1" indent="2"/>
    </xf>
    <xf numFmtId="4" fontId="21" fillId="34" borderId="11" xfId="0" applyNumberFormat="1" applyFont="1" applyFill="1" applyBorder="1" applyAlignment="1">
      <alignment horizontal="right" wrapText="1" indent="1"/>
    </xf>
    <xf numFmtId="0" fontId="19" fillId="0" borderId="0" xfId="0" applyFont="1" applyBorder="1" applyAlignment="1">
      <alignment horizontal="left" indent="1"/>
    </xf>
    <xf numFmtId="165" fontId="0" fillId="0" borderId="0" xfId="0" applyNumberFormat="1" applyAlignment="1">
      <alignment horizontal="right"/>
    </xf>
    <xf numFmtId="0" fontId="21" fillId="33" borderId="0" xfId="0" applyFont="1" applyFill="1" applyBorder="1" applyAlignment="1">
      <alignment horizontal="left" wrapText="1" indent="1"/>
    </xf>
    <xf numFmtId="4" fontId="21" fillId="34" borderId="0" xfId="0" applyNumberFormat="1" applyFont="1" applyFill="1" applyBorder="1" applyAlignment="1">
      <alignment wrapText="1"/>
    </xf>
    <xf numFmtId="0" fontId="31" fillId="35" borderId="0" xfId="42" applyFont="1" applyFill="1" applyBorder="1" applyAlignment="1">
      <alignment horizontal="right" vertical="center" wrapText="1"/>
    </xf>
    <xf numFmtId="4" fontId="31" fillId="0" borderId="0" xfId="0" applyNumberFormat="1" applyFont="1" applyFill="1" applyBorder="1" applyAlignment="1">
      <alignment wrapText="1"/>
    </xf>
    <xf numFmtId="4" fontId="31" fillId="34" borderId="0" xfId="0" applyNumberFormat="1" applyFont="1" applyFill="1" applyBorder="1" applyAlignment="1">
      <alignment wrapText="1"/>
    </xf>
    <xf numFmtId="0" fontId="31" fillId="34" borderId="0" xfId="0" applyFont="1" applyFill="1" applyBorder="1" applyAlignment="1">
      <alignment horizontal="right" wrapText="1"/>
    </xf>
    <xf numFmtId="0" fontId="19" fillId="0" borderId="0" xfId="0" applyFont="1" applyBorder="1" applyAlignment="1">
      <alignment horizontal="right" indent="1"/>
    </xf>
    <xf numFmtId="4" fontId="27" fillId="36" borderId="0" xfId="0" applyNumberFormat="1" applyFont="1" applyFill="1" applyBorder="1" applyAlignment="1">
      <alignment wrapText="1"/>
    </xf>
    <xf numFmtId="4" fontId="21" fillId="34" borderId="11" xfId="0" applyNumberFormat="1" applyFont="1" applyFill="1" applyBorder="1" applyAlignment="1">
      <alignment wrapText="1"/>
    </xf>
    <xf numFmtId="164" fontId="22" fillId="0" borderId="11" xfId="0" applyNumberFormat="1" applyFont="1" applyBorder="1" applyAlignment="1">
      <alignment horizontal="center" vertical="center" wrapText="1"/>
    </xf>
    <xf numFmtId="4" fontId="26" fillId="35" borderId="0" xfId="0" applyNumberFormat="1" applyFont="1" applyFill="1" applyBorder="1" applyAlignment="1">
      <alignment horizontal="right" wrapText="1" indent="1"/>
    </xf>
    <xf numFmtId="0" fontId="22" fillId="35" borderId="11" xfId="0" applyFont="1" applyFill="1" applyBorder="1" applyAlignment="1">
      <alignment horizontal="center" vertical="center" wrapText="1"/>
    </xf>
    <xf numFmtId="164" fontId="22" fillId="35" borderId="11" xfId="0" applyNumberFormat="1" applyFont="1" applyFill="1" applyBorder="1" applyAlignment="1">
      <alignment horizontal="center" vertical="center" wrapText="1"/>
    </xf>
    <xf numFmtId="0" fontId="21" fillId="34" borderId="0" xfId="0" applyFont="1" applyFill="1" applyBorder="1" applyAlignment="1">
      <alignment horizontal="left" wrapText="1" indent="1"/>
    </xf>
    <xf numFmtId="4" fontId="21" fillId="33" borderId="0" xfId="0" applyNumberFormat="1" applyFont="1" applyFill="1" applyBorder="1" applyAlignment="1">
      <alignment horizontal="right" wrapText="1" indent="1"/>
    </xf>
    <xf numFmtId="0" fontId="21" fillId="34" borderId="0" xfId="0" applyFont="1" applyFill="1" applyBorder="1" applyAlignment="1">
      <alignment horizontal="left" wrapText="1" indent="5"/>
    </xf>
    <xf numFmtId="0" fontId="24" fillId="34" borderId="0" xfId="0" applyFont="1" applyFill="1" applyBorder="1" applyAlignment="1">
      <alignment horizontal="left" wrapText="1" indent="5"/>
    </xf>
    <xf numFmtId="0" fontId="40" fillId="0" borderId="0" xfId="0" applyFont="1"/>
    <xf numFmtId="0" fontId="16" fillId="0" borderId="0" xfId="0" applyFont="1"/>
    <xf numFmtId="0" fontId="41" fillId="0" borderId="0" xfId="0" applyFont="1" applyFill="1"/>
    <xf numFmtId="0" fontId="42" fillId="0" borderId="0" xfId="0" applyFont="1" applyFill="1"/>
    <xf numFmtId="4" fontId="19" fillId="0" borderId="0" xfId="0" applyNumberFormat="1" applyFont="1" applyAlignment="1">
      <alignment horizontal="left" indent="1"/>
    </xf>
    <xf numFmtId="4" fontId="30" fillId="37" borderId="0" xfId="0" applyNumberFormat="1" applyFont="1" applyFill="1" applyBorder="1" applyAlignment="1">
      <alignment horizontal="right" vertical="center" wrapText="1"/>
    </xf>
    <xf numFmtId="0" fontId="26" fillId="35" borderId="10" xfId="0" applyFont="1" applyFill="1" applyBorder="1" applyAlignment="1">
      <alignment horizontal="left" vertical="center" wrapText="1" indent="1"/>
    </xf>
    <xf numFmtId="4" fontId="26" fillId="35" borderId="10" xfId="0" applyNumberFormat="1" applyFont="1" applyFill="1" applyBorder="1" applyAlignment="1">
      <alignment horizontal="right" vertical="center" wrapText="1"/>
    </xf>
    <xf numFmtId="0" fontId="19" fillId="37" borderId="0" xfId="0" applyFont="1" applyFill="1" applyAlignment="1">
      <alignment horizontal="right"/>
    </xf>
    <xf numFmtId="0" fontId="26" fillId="37" borderId="13" xfId="0" applyFont="1" applyFill="1" applyBorder="1" applyAlignment="1">
      <alignment horizontal="left" vertical="center" wrapText="1" indent="1"/>
    </xf>
    <xf numFmtId="4" fontId="39" fillId="37" borderId="13" xfId="0" applyNumberFormat="1" applyFont="1" applyFill="1" applyBorder="1" applyAlignment="1">
      <alignment horizontal="right" vertical="center" wrapText="1"/>
    </xf>
    <xf numFmtId="4" fontId="30" fillId="37" borderId="13" xfId="0" applyNumberFormat="1" applyFont="1" applyFill="1" applyBorder="1" applyAlignment="1">
      <alignment horizontal="right" vertical="center" wrapText="1"/>
    </xf>
    <xf numFmtId="0" fontId="26" fillId="37" borderId="11" xfId="0" applyFont="1" applyFill="1" applyBorder="1" applyAlignment="1">
      <alignment horizontal="left" vertical="center" wrapText="1" indent="1"/>
    </xf>
    <xf numFmtId="4" fontId="25" fillId="37" borderId="11" xfId="0" applyNumberFormat="1" applyFont="1" applyFill="1" applyBorder="1"/>
    <xf numFmtId="164" fontId="25" fillId="37" borderId="11" xfId="0" applyNumberFormat="1" applyFont="1" applyFill="1" applyBorder="1"/>
    <xf numFmtId="0" fontId="22" fillId="35" borderId="12" xfId="0" applyFont="1" applyFill="1" applyBorder="1" applyAlignment="1">
      <alignment horizontal="center" vertical="center" wrapText="1"/>
    </xf>
    <xf numFmtId="164" fontId="22" fillId="35" borderId="12" xfId="0" applyNumberFormat="1" applyFont="1" applyFill="1" applyBorder="1" applyAlignment="1">
      <alignment horizontal="center" vertical="center" wrapText="1"/>
    </xf>
    <xf numFmtId="4" fontId="19" fillId="35" borderId="0" xfId="0" applyNumberFormat="1" applyFont="1" applyFill="1"/>
    <xf numFmtId="0" fontId="5" fillId="0" borderId="0" xfId="0" applyFont="1"/>
    <xf numFmtId="0" fontId="34" fillId="35" borderId="0" xfId="0" applyFont="1" applyFill="1" applyAlignment="1">
      <alignment horizontal="center"/>
    </xf>
    <xf numFmtId="4" fontId="27" fillId="36" borderId="0" xfId="0" applyNumberFormat="1" applyFont="1" applyFill="1" applyBorder="1" applyAlignment="1">
      <alignment horizontal="left" wrapText="1" indent="1"/>
    </xf>
    <xf numFmtId="0" fontId="32" fillId="35" borderId="0" xfId="0" applyFont="1" applyFill="1"/>
    <xf numFmtId="164" fontId="32" fillId="35" borderId="0" xfId="0" applyNumberFormat="1" applyFont="1" applyFill="1"/>
    <xf numFmtId="0" fontId="21" fillId="35" borderId="0" xfId="0" applyFont="1" applyFill="1" applyBorder="1" applyAlignment="1">
      <alignment horizontal="left" wrapText="1" indent="1"/>
    </xf>
    <xf numFmtId="0" fontId="22" fillId="35" borderId="13" xfId="0" applyFont="1" applyFill="1" applyBorder="1" applyAlignment="1">
      <alignment horizontal="center" vertical="center" wrapText="1"/>
    </xf>
    <xf numFmtId="164" fontId="22" fillId="35" borderId="13" xfId="0" applyNumberFormat="1" applyFont="1" applyFill="1" applyBorder="1" applyAlignment="1">
      <alignment horizontal="center" vertical="center" wrapText="1"/>
    </xf>
    <xf numFmtId="0" fontId="43" fillId="34" borderId="0" xfId="0" applyFont="1" applyFill="1" applyBorder="1" applyAlignment="1">
      <alignment horizontal="left" wrapText="1" indent="3"/>
    </xf>
    <xf numFmtId="4" fontId="43" fillId="34" borderId="0" xfId="0" applyNumberFormat="1" applyFont="1" applyFill="1" applyBorder="1" applyAlignment="1">
      <alignment horizontal="right" wrapText="1" indent="1"/>
    </xf>
    <xf numFmtId="0" fontId="44" fillId="0" borderId="0" xfId="0" applyFont="1"/>
    <xf numFmtId="0" fontId="26" fillId="35" borderId="11" xfId="0" applyFont="1" applyFill="1" applyBorder="1" applyAlignment="1">
      <alignment horizontal="left" wrapText="1" indent="1"/>
    </xf>
    <xf numFmtId="4" fontId="26" fillId="35" borderId="11" xfId="0" applyNumberFormat="1" applyFont="1" applyFill="1" applyBorder="1" applyAlignment="1">
      <alignment horizontal="right" wrapText="1" indent="1"/>
    </xf>
    <xf numFmtId="0" fontId="45" fillId="0" borderId="0" xfId="0" applyFont="1"/>
    <xf numFmtId="0" fontId="46" fillId="0" borderId="0" xfId="0" applyFont="1" applyFill="1"/>
    <xf numFmtId="0" fontId="18" fillId="35" borderId="0" xfId="0" applyFont="1" applyFill="1" applyAlignment="1"/>
    <xf numFmtId="164" fontId="18" fillId="35" borderId="0" xfId="0" applyNumberFormat="1" applyFont="1" applyFill="1" applyAlignment="1"/>
    <xf numFmtId="0" fontId="0" fillId="35" borderId="0" xfId="0" applyFill="1" applyAlignment="1"/>
    <xf numFmtId="164" fontId="0" fillId="35" borderId="0" xfId="0" applyNumberFormat="1" applyFill="1" applyAlignment="1"/>
    <xf numFmtId="4" fontId="26" fillId="35" borderId="0" xfId="0" applyNumberFormat="1" applyFont="1" applyFill="1" applyBorder="1" applyAlignment="1">
      <alignment wrapText="1"/>
    </xf>
    <xf numFmtId="0" fontId="0" fillId="0" borderId="0" xfId="0" applyAlignment="1"/>
    <xf numFmtId="164" fontId="0" fillId="0" borderId="0" xfId="0" applyNumberFormat="1" applyAlignment="1"/>
    <xf numFmtId="0" fontId="0" fillId="0" borderId="0" xfId="0" applyFill="1" applyAlignment="1"/>
    <xf numFmtId="0" fontId="0" fillId="0" borderId="0" xfId="0" applyFill="1" applyAlignment="1">
      <alignment wrapText="1"/>
    </xf>
    <xf numFmtId="4" fontId="31" fillId="0" borderId="0" xfId="0" applyNumberFormat="1" applyFont="1" applyFill="1" applyBorder="1" applyAlignment="1"/>
    <xf numFmtId="4" fontId="19" fillId="37" borderId="0" xfId="0" applyNumberFormat="1" applyFont="1" applyFill="1" applyAlignment="1">
      <alignment horizontal="right"/>
    </xf>
    <xf numFmtId="0" fontId="18" fillId="35" borderId="0" xfId="0" applyFont="1" applyFill="1" applyAlignment="1">
      <alignment horizontal="center"/>
    </xf>
    <xf numFmtId="0" fontId="25" fillId="35" borderId="0" xfId="0" applyFont="1" applyFill="1" applyBorder="1" applyAlignment="1">
      <alignment horizontal="left"/>
    </xf>
    <xf numFmtId="164" fontId="25" fillId="35" borderId="0" xfId="0" applyNumberFormat="1" applyFont="1" applyFill="1" applyBorder="1" applyAlignment="1">
      <alignment horizontal="left"/>
    </xf>
    <xf numFmtId="0" fontId="25" fillId="35" borderId="0" xfId="0" applyFont="1" applyFill="1" applyBorder="1" applyAlignment="1">
      <alignment horizontal="right"/>
    </xf>
    <xf numFmtId="0" fontId="19" fillId="35" borderId="0" xfId="0" applyFont="1" applyFill="1" applyAlignment="1">
      <alignment horizontal="left" indent="1"/>
    </xf>
    <xf numFmtId="0" fontId="18" fillId="35" borderId="0" xfId="0" applyFont="1" applyFill="1" applyAlignment="1">
      <alignment horizontal="right"/>
    </xf>
    <xf numFmtId="164" fontId="27" fillId="36" borderId="0" xfId="0" applyNumberFormat="1" applyFont="1" applyFill="1" applyBorder="1" applyAlignment="1">
      <alignment horizontal="right" wrapText="1" indent="1"/>
    </xf>
    <xf numFmtId="164" fontId="21" fillId="37" borderId="0" xfId="0" applyNumberFormat="1" applyFont="1" applyFill="1" applyBorder="1" applyAlignment="1">
      <alignment horizontal="right" wrapText="1" indent="1"/>
    </xf>
    <xf numFmtId="164" fontId="21" fillId="34" borderId="0" xfId="0" applyNumberFormat="1" applyFont="1" applyFill="1" applyBorder="1" applyAlignment="1">
      <alignment horizontal="right" wrapText="1" indent="1"/>
    </xf>
    <xf numFmtId="164" fontId="24" fillId="34" borderId="0" xfId="0" applyNumberFormat="1" applyFont="1" applyFill="1" applyBorder="1" applyAlignment="1">
      <alignment horizontal="right" wrapText="1" indent="1"/>
    </xf>
    <xf numFmtId="164" fontId="24" fillId="34" borderId="0" xfId="0" applyNumberFormat="1" applyFont="1" applyFill="1" applyBorder="1" applyAlignment="1">
      <alignment horizontal="left" wrapText="1" indent="1"/>
    </xf>
    <xf numFmtId="164" fontId="21" fillId="34" borderId="11" xfId="0" applyNumberFormat="1" applyFont="1" applyFill="1" applyBorder="1" applyAlignment="1">
      <alignment horizontal="right" wrapText="1" indent="1"/>
    </xf>
    <xf numFmtId="164" fontId="24" fillId="34" borderId="0" xfId="0" applyNumberFormat="1" applyFont="1" applyFill="1" applyBorder="1" applyAlignment="1">
      <alignment wrapText="1"/>
    </xf>
    <xf numFmtId="164" fontId="24" fillId="34" borderId="0" xfId="0" applyNumberFormat="1" applyFont="1" applyFill="1" applyBorder="1" applyAlignment="1">
      <alignment horizontal="right" wrapText="1"/>
    </xf>
    <xf numFmtId="164" fontId="21" fillId="34" borderId="11" xfId="0" applyNumberFormat="1" applyFont="1" applyFill="1" applyBorder="1" applyAlignment="1">
      <alignment wrapText="1"/>
    </xf>
    <xf numFmtId="0" fontId="31" fillId="34" borderId="0" xfId="0" applyFont="1" applyFill="1" applyBorder="1" applyAlignment="1">
      <alignment horizontal="right" wrapText="1" indent="3"/>
    </xf>
    <xf numFmtId="4" fontId="30" fillId="34" borderId="0" xfId="0" applyNumberFormat="1" applyFont="1" applyFill="1" applyBorder="1" applyAlignment="1">
      <alignment wrapText="1"/>
    </xf>
    <xf numFmtId="4" fontId="21" fillId="35" borderId="0" xfId="0" applyNumberFormat="1" applyFont="1" applyFill="1" applyBorder="1" applyAlignment="1">
      <alignment wrapText="1"/>
    </xf>
    <xf numFmtId="164" fontId="26" fillId="35" borderId="0" xfId="0" applyNumberFormat="1" applyFont="1" applyFill="1" applyBorder="1" applyAlignment="1">
      <alignment wrapText="1"/>
    </xf>
    <xf numFmtId="164" fontId="27" fillId="36" borderId="0" xfId="0" applyNumberFormat="1" applyFont="1" applyFill="1" applyBorder="1" applyAlignment="1">
      <alignment wrapText="1"/>
    </xf>
    <xf numFmtId="164" fontId="21" fillId="35" borderId="0" xfId="0" applyNumberFormat="1" applyFont="1" applyFill="1" applyBorder="1" applyAlignment="1">
      <alignment wrapText="1"/>
    </xf>
    <xf numFmtId="0" fontId="18" fillId="0" borderId="0" xfId="0" applyFont="1" applyFill="1"/>
    <xf numFmtId="0" fontId="19" fillId="0" borderId="0" xfId="0" applyFont="1" applyFill="1" applyAlignment="1">
      <alignment horizontal="left" indent="1"/>
    </xf>
    <xf numFmtId="0" fontId="23" fillId="0" borderId="0" xfId="0" applyFont="1" applyFill="1" applyAlignment="1">
      <alignment horizontal="left" indent="1"/>
    </xf>
    <xf numFmtId="0" fontId="44" fillId="0" borderId="0" xfId="0" applyFont="1" applyFill="1"/>
    <xf numFmtId="0" fontId="40" fillId="0" borderId="0" xfId="0" applyFont="1" applyFill="1"/>
    <xf numFmtId="0" fontId="5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47" fillId="0" borderId="0" xfId="0" applyFont="1" applyFill="1"/>
    <xf numFmtId="0" fontId="16" fillId="0" borderId="0" xfId="0" applyFont="1" applyFill="1" applyAlignment="1">
      <alignment wrapText="1"/>
    </xf>
    <xf numFmtId="164" fontId="21" fillId="34" borderId="0" xfId="0" applyNumberFormat="1" applyFont="1" applyFill="1" applyBorder="1" applyAlignment="1">
      <alignment wrapText="1"/>
    </xf>
    <xf numFmtId="164" fontId="21" fillId="34" borderId="0" xfId="0" applyNumberFormat="1" applyFont="1" applyFill="1" applyBorder="1" applyAlignment="1">
      <alignment horizontal="right" wrapText="1"/>
    </xf>
    <xf numFmtId="164" fontId="31" fillId="34" borderId="0" xfId="0" applyNumberFormat="1" applyFont="1" applyFill="1" applyBorder="1" applyAlignment="1">
      <alignment wrapText="1"/>
    </xf>
    <xf numFmtId="164" fontId="31" fillId="34" borderId="0" xfId="0" applyNumberFormat="1" applyFont="1" applyFill="1" applyBorder="1" applyAlignment="1">
      <alignment horizontal="right" wrapText="1"/>
    </xf>
    <xf numFmtId="164" fontId="27" fillId="36" borderId="0" xfId="0" applyNumberFormat="1" applyFont="1" applyFill="1" applyBorder="1" applyAlignment="1">
      <alignment horizontal="right" wrapText="1"/>
    </xf>
    <xf numFmtId="164" fontId="21" fillId="34" borderId="11" xfId="0" applyNumberFormat="1" applyFont="1" applyFill="1" applyBorder="1" applyAlignment="1">
      <alignment horizontal="right" wrapText="1"/>
    </xf>
    <xf numFmtId="4" fontId="43" fillId="34" borderId="0" xfId="0" applyNumberFormat="1" applyFont="1" applyFill="1" applyBorder="1" applyAlignment="1">
      <alignment horizontal="left" wrapText="1" indent="1"/>
    </xf>
    <xf numFmtId="164" fontId="26" fillId="35" borderId="11" xfId="0" applyNumberFormat="1" applyFont="1" applyFill="1" applyBorder="1" applyAlignment="1">
      <alignment horizontal="right" wrapText="1" indent="1"/>
    </xf>
    <xf numFmtId="164" fontId="43" fillId="34" borderId="0" xfId="0" applyNumberFormat="1" applyFont="1" applyFill="1" applyBorder="1" applyAlignment="1">
      <alignment horizontal="right" wrapText="1" indent="1"/>
    </xf>
    <xf numFmtId="164" fontId="21" fillId="33" borderId="0" xfId="0" applyNumberFormat="1" applyFont="1" applyFill="1" applyBorder="1" applyAlignment="1">
      <alignment horizontal="right" wrapText="1" indent="1"/>
    </xf>
    <xf numFmtId="164" fontId="43" fillId="34" borderId="0" xfId="0" applyNumberFormat="1" applyFont="1" applyFill="1" applyBorder="1" applyAlignment="1">
      <alignment horizontal="left" wrapText="1" indent="1"/>
    </xf>
    <xf numFmtId="164" fontId="0" fillId="35" borderId="0" xfId="0" applyNumberFormat="1" applyFill="1" applyAlignment="1">
      <alignment wrapText="1"/>
    </xf>
    <xf numFmtId="0" fontId="49" fillId="35" borderId="0" xfId="0" applyFont="1" applyFill="1" applyAlignment="1">
      <alignment horizontal="left" vertical="center" indent="6"/>
    </xf>
    <xf numFmtId="4" fontId="30" fillId="0" borderId="0" xfId="0" applyNumberFormat="1" applyFont="1" applyFill="1" applyBorder="1" applyAlignment="1">
      <alignment wrapText="1"/>
    </xf>
    <xf numFmtId="4" fontId="26" fillId="0" borderId="0" xfId="0" applyNumberFormat="1" applyFont="1" applyFill="1" applyBorder="1" applyAlignment="1">
      <alignment wrapText="1"/>
    </xf>
    <xf numFmtId="0" fontId="50" fillId="36" borderId="0" xfId="0" applyFont="1" applyFill="1" applyBorder="1" applyAlignment="1">
      <alignment horizontal="left" wrapText="1" indent="1"/>
    </xf>
    <xf numFmtId="0" fontId="21" fillId="37" borderId="0" xfId="0" applyFont="1" applyFill="1" applyBorder="1" applyAlignment="1">
      <alignment horizontal="left" wrapText="1" indent="1"/>
    </xf>
    <xf numFmtId="4" fontId="21" fillId="34" borderId="0" xfId="0" applyNumberFormat="1" applyFont="1" applyFill="1" applyBorder="1" applyAlignment="1">
      <alignment horizontal="left" wrapText="1" indent="1"/>
    </xf>
    <xf numFmtId="4" fontId="21" fillId="34" borderId="0" xfId="0" applyNumberFormat="1" applyFont="1" applyFill="1" applyBorder="1" applyAlignment="1">
      <alignment horizontal="left" wrapText="1" indent="3"/>
    </xf>
    <xf numFmtId="4" fontId="24" fillId="34" borderId="0" xfId="0" applyNumberFormat="1" applyFont="1" applyFill="1" applyBorder="1" applyAlignment="1">
      <alignment horizontal="left" wrapText="1" indent="2"/>
    </xf>
    <xf numFmtId="4" fontId="21" fillId="37" borderId="0" xfId="0" applyNumberFormat="1" applyFont="1" applyFill="1" applyBorder="1" applyAlignment="1">
      <alignment horizontal="left" wrapText="1" indent="3"/>
    </xf>
    <xf numFmtId="4" fontId="21" fillId="34" borderId="0" xfId="0" applyNumberFormat="1" applyFont="1" applyFill="1" applyBorder="1" applyAlignment="1">
      <alignment horizontal="left" wrapText="1" indent="2"/>
    </xf>
    <xf numFmtId="4" fontId="24" fillId="34" borderId="0" xfId="0" applyNumberFormat="1" applyFont="1" applyFill="1" applyBorder="1" applyAlignment="1">
      <alignment horizontal="left" wrapText="1" indent="3"/>
    </xf>
    <xf numFmtId="4" fontId="21" fillId="34" borderId="11" xfId="0" applyNumberFormat="1" applyFont="1" applyFill="1" applyBorder="1" applyAlignment="1">
      <alignment horizontal="left" wrapText="1" indent="2"/>
    </xf>
    <xf numFmtId="4" fontId="31" fillId="0" borderId="0" xfId="0" applyNumberFormat="1" applyFont="1"/>
    <xf numFmtId="166" fontId="21" fillId="34" borderId="0" xfId="0" applyNumberFormat="1" applyFont="1" applyFill="1" applyBorder="1" applyAlignment="1">
      <alignment horizontal="right" wrapText="1" indent="1"/>
    </xf>
    <xf numFmtId="166" fontId="24" fillId="34" borderId="0" xfId="0" applyNumberFormat="1" applyFont="1" applyFill="1" applyBorder="1" applyAlignment="1">
      <alignment horizontal="right" wrapText="1" indent="1"/>
    </xf>
    <xf numFmtId="166" fontId="21" fillId="34" borderId="0" xfId="0" applyNumberFormat="1" applyFont="1" applyFill="1" applyBorder="1" applyAlignment="1">
      <alignment horizontal="left" wrapText="1" indent="1"/>
    </xf>
    <xf numFmtId="166" fontId="24" fillId="34" borderId="0" xfId="0" applyNumberFormat="1" applyFont="1" applyFill="1" applyBorder="1" applyAlignment="1">
      <alignment horizontal="left" wrapText="1" indent="1"/>
    </xf>
    <xf numFmtId="0" fontId="0" fillId="0" borderId="0" xfId="0" applyFont="1" applyFill="1"/>
    <xf numFmtId="164" fontId="21" fillId="34" borderId="0" xfId="0" applyNumberFormat="1" applyFont="1" applyFill="1" applyBorder="1" applyAlignment="1">
      <alignment horizontal="left" wrapText="1" indent="1"/>
    </xf>
    <xf numFmtId="0" fontId="53" fillId="0" borderId="0" xfId="0" applyFont="1" applyFill="1"/>
    <xf numFmtId="164" fontId="18" fillId="35" borderId="0" xfId="0" applyNumberFormat="1" applyFont="1" applyFill="1" applyAlignment="1">
      <alignment horizontal="right"/>
    </xf>
    <xf numFmtId="0" fontId="38" fillId="35" borderId="0" xfId="0" applyFont="1" applyFill="1" applyAlignment="1">
      <alignment horizontal="justify" wrapText="1"/>
    </xf>
    <xf numFmtId="0" fontId="52" fillId="0" borderId="0" xfId="0" applyFont="1" applyFill="1" applyAlignment="1">
      <alignment horizontal="justify" vertical="center" wrapText="1"/>
    </xf>
    <xf numFmtId="0" fontId="51" fillId="0" borderId="0" xfId="0" applyFont="1" applyFill="1" applyAlignment="1">
      <alignment horizontal="justify" vertical="center" wrapText="1"/>
    </xf>
    <xf numFmtId="0" fontId="34" fillId="35" borderId="0" xfId="0" applyFont="1" applyFill="1" applyAlignment="1">
      <alignment horizontal="center"/>
    </xf>
    <xf numFmtId="0" fontId="18" fillId="35" borderId="0" xfId="0" applyFont="1" applyFill="1" applyAlignment="1">
      <alignment horizontal="center"/>
    </xf>
    <xf numFmtId="0" fontId="20" fillId="35" borderId="0" xfId="0" applyFont="1" applyFill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justify" wrapText="1"/>
    </xf>
    <xf numFmtId="0" fontId="18" fillId="0" borderId="0" xfId="0" applyFont="1" applyBorder="1" applyAlignment="1">
      <alignment horizontal="left"/>
    </xf>
    <xf numFmtId="0" fontId="18" fillId="35" borderId="0" xfId="0" applyFont="1" applyFill="1" applyBorder="1" applyAlignment="1">
      <alignment horizontal="left"/>
    </xf>
    <xf numFmtId="0" fontId="20" fillId="35" borderId="0" xfId="0" applyFont="1" applyFill="1" applyAlignment="1">
      <alignment horizontal="left"/>
    </xf>
    <xf numFmtId="0" fontId="48" fillId="35" borderId="0" xfId="0" applyFont="1" applyFill="1" applyBorder="1" applyAlignment="1">
      <alignment horizontal="right" vertical="center" wrapText="1"/>
    </xf>
    <xf numFmtId="0" fontId="49" fillId="35" borderId="0" xfId="0" applyFont="1" applyFill="1" applyBorder="1" applyAlignment="1">
      <alignment horizontal="right" vertical="center" wrapText="1"/>
    </xf>
    <xf numFmtId="0" fontId="48" fillId="0" borderId="0" xfId="0" applyFont="1" applyFill="1" applyBorder="1" applyAlignment="1">
      <alignment horizontal="right" vertical="center" wrapText="1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/>
    <cellStyle name="Normalno 3" xfId="42"/>
    <cellStyle name="Obično_B. Rn.financ." xfId="44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0"/>
  <sheetViews>
    <sheetView tabSelected="1" zoomScaleNormal="100" workbookViewId="0">
      <selection activeCell="L2" sqref="L2"/>
    </sheetView>
  </sheetViews>
  <sheetFormatPr defaultColWidth="8.85546875" defaultRowHeight="15.75" x14ac:dyDescent="0.25"/>
  <cols>
    <col min="1" max="1" width="70.5703125" style="11" customWidth="1"/>
    <col min="2" max="5" width="17.5703125" style="11" customWidth="1"/>
    <col min="6" max="6" width="8.7109375" style="47" bestFit="1" customWidth="1"/>
    <col min="7" max="7" width="9" style="47" customWidth="1"/>
    <col min="8" max="8" width="8.85546875" style="11"/>
    <col min="9" max="9" width="15.42578125" style="11" bestFit="1" customWidth="1"/>
    <col min="10" max="16384" width="8.85546875" style="11"/>
  </cols>
  <sheetData>
    <row r="1" spans="1:9" s="28" customFormat="1" x14ac:dyDescent="0.25">
      <c r="A1" s="13"/>
      <c r="B1" s="13"/>
      <c r="C1" s="13"/>
      <c r="D1" s="13"/>
      <c r="E1" s="13"/>
      <c r="F1" s="193"/>
      <c r="G1" s="193"/>
    </row>
    <row r="2" spans="1:9" ht="72.75" customHeight="1" x14ac:dyDescent="0.25">
      <c r="A2" s="195" t="s">
        <v>559</v>
      </c>
      <c r="B2" s="196"/>
      <c r="C2" s="196"/>
      <c r="D2" s="196"/>
      <c r="E2" s="196"/>
      <c r="F2" s="196"/>
      <c r="G2" s="196"/>
    </row>
    <row r="3" spans="1:9" ht="19.5" x14ac:dyDescent="0.3">
      <c r="A3" s="197" t="s">
        <v>391</v>
      </c>
      <c r="B3" s="197"/>
      <c r="C3" s="197"/>
      <c r="D3" s="197"/>
      <c r="E3" s="197"/>
      <c r="F3" s="197"/>
      <c r="G3" s="197"/>
    </row>
    <row r="4" spans="1:9" ht="19.5" x14ac:dyDescent="0.3">
      <c r="A4" s="197" t="s">
        <v>512</v>
      </c>
      <c r="B4" s="197"/>
      <c r="C4" s="197"/>
      <c r="D4" s="197"/>
      <c r="E4" s="197"/>
      <c r="F4" s="197"/>
      <c r="G4" s="197"/>
    </row>
    <row r="5" spans="1:9" ht="8.25" customHeight="1" x14ac:dyDescent="0.3">
      <c r="A5" s="12"/>
      <c r="B5" s="12"/>
      <c r="C5" s="12"/>
      <c r="D5" s="12"/>
      <c r="E5" s="12"/>
      <c r="F5" s="41"/>
      <c r="G5" s="41"/>
    </row>
    <row r="6" spans="1:9" ht="19.5" x14ac:dyDescent="0.3">
      <c r="A6" s="197" t="s">
        <v>180</v>
      </c>
      <c r="B6" s="197"/>
      <c r="C6" s="197"/>
      <c r="D6" s="197"/>
      <c r="E6" s="197"/>
      <c r="F6" s="197"/>
      <c r="G6" s="197"/>
    </row>
    <row r="7" spans="1:9" x14ac:dyDescent="0.25">
      <c r="A7" s="13"/>
      <c r="B7" s="13"/>
      <c r="C7" s="13"/>
      <c r="D7" s="13"/>
      <c r="E7" s="13"/>
      <c r="F7" s="40"/>
      <c r="G7" s="40"/>
    </row>
    <row r="8" spans="1:9" x14ac:dyDescent="0.25">
      <c r="A8" s="198" t="s">
        <v>181</v>
      </c>
      <c r="B8" s="198"/>
      <c r="C8" s="198"/>
      <c r="D8" s="198"/>
      <c r="E8" s="198"/>
      <c r="F8" s="198"/>
      <c r="G8" s="198"/>
    </row>
    <row r="9" spans="1:9" ht="13.9" customHeight="1" x14ac:dyDescent="0.25">
      <c r="A9" s="14"/>
      <c r="B9" s="14"/>
      <c r="C9" s="14"/>
      <c r="D9" s="14"/>
      <c r="E9" s="14"/>
      <c r="F9" s="42"/>
      <c r="G9" s="42"/>
    </row>
    <row r="10" spans="1:9" x14ac:dyDescent="0.25">
      <c r="A10" s="199" t="s">
        <v>513</v>
      </c>
      <c r="B10" s="199"/>
      <c r="C10" s="199"/>
      <c r="D10" s="199"/>
      <c r="E10" s="199"/>
      <c r="F10" s="199"/>
      <c r="G10" s="199"/>
    </row>
    <row r="11" spans="1:9" ht="9" customHeight="1" x14ac:dyDescent="0.25">
      <c r="A11" s="15"/>
      <c r="B11" s="15"/>
      <c r="C11" s="15"/>
      <c r="D11" s="15"/>
      <c r="E11" s="15"/>
      <c r="F11" s="43"/>
      <c r="G11" s="43"/>
    </row>
    <row r="12" spans="1:9" s="27" customFormat="1" ht="38.25" x14ac:dyDescent="0.25">
      <c r="A12" s="26" t="s">
        <v>182</v>
      </c>
      <c r="B12" s="26" t="s">
        <v>441</v>
      </c>
      <c r="C12" s="26" t="s">
        <v>521</v>
      </c>
      <c r="D12" s="26" t="s">
        <v>522</v>
      </c>
      <c r="E12" s="26" t="s">
        <v>516</v>
      </c>
      <c r="F12" s="26" t="s">
        <v>390</v>
      </c>
      <c r="G12" s="26" t="s">
        <v>432</v>
      </c>
    </row>
    <row r="13" spans="1:9" s="16" customFormat="1" ht="8.25" customHeight="1" thickBot="1" x14ac:dyDescent="0.25">
      <c r="A13" s="101">
        <v>1</v>
      </c>
      <c r="B13" s="101">
        <v>2</v>
      </c>
      <c r="C13" s="101">
        <v>3</v>
      </c>
      <c r="D13" s="101">
        <v>4</v>
      </c>
      <c r="E13" s="101">
        <v>5</v>
      </c>
      <c r="F13" s="102" t="s">
        <v>154</v>
      </c>
      <c r="G13" s="102" t="s">
        <v>155</v>
      </c>
    </row>
    <row r="14" spans="1:9" ht="18" customHeight="1" thickTop="1" x14ac:dyDescent="0.25">
      <c r="A14" s="24" t="s">
        <v>0</v>
      </c>
      <c r="B14" s="25"/>
      <c r="C14" s="25"/>
      <c r="D14" s="25"/>
      <c r="E14" s="25"/>
      <c r="F14" s="45"/>
      <c r="G14" s="45"/>
    </row>
    <row r="15" spans="1:9" ht="18" customHeight="1" x14ac:dyDescent="0.25">
      <c r="A15" s="18" t="s">
        <v>1</v>
      </c>
      <c r="B15" s="19">
        <v>114068580.62</v>
      </c>
      <c r="C15" s="19">
        <v>247159703</v>
      </c>
      <c r="D15" s="19">
        <v>247159703</v>
      </c>
      <c r="E15" s="9">
        <v>109009838.81</v>
      </c>
      <c r="F15" s="19">
        <f>E15/B15*100</f>
        <v>95.565175105621464</v>
      </c>
      <c r="G15" s="19">
        <f>E15/D15*100</f>
        <v>44.105020958857523</v>
      </c>
      <c r="I15" s="17"/>
    </row>
    <row r="16" spans="1:9" ht="18" customHeight="1" x14ac:dyDescent="0.25">
      <c r="A16" s="18" t="s">
        <v>39</v>
      </c>
      <c r="B16" s="19">
        <v>1655.37</v>
      </c>
      <c r="C16" s="19">
        <v>10000</v>
      </c>
      <c r="D16" s="19">
        <v>10000</v>
      </c>
      <c r="E16" s="9">
        <v>6045.61</v>
      </c>
      <c r="F16" s="19">
        <f t="shared" ref="F16:F18" si="0">E16/B16*100</f>
        <v>365.21200698333303</v>
      </c>
      <c r="G16" s="19">
        <f t="shared" ref="G16:G18" si="1">E16/D16*100</f>
        <v>60.456099999999999</v>
      </c>
    </row>
    <row r="17" spans="1:9" ht="18" customHeight="1" x14ac:dyDescent="0.25">
      <c r="A17" s="18" t="s">
        <v>44</v>
      </c>
      <c r="B17" s="19">
        <v>84232577.260000005</v>
      </c>
      <c r="C17" s="19">
        <v>215053569</v>
      </c>
      <c r="D17" s="19">
        <v>215078269</v>
      </c>
      <c r="E17" s="9">
        <v>93313798.260000005</v>
      </c>
      <c r="F17" s="19">
        <f t="shared" si="0"/>
        <v>110.78112684593404</v>
      </c>
      <c r="G17" s="19">
        <f t="shared" si="1"/>
        <v>43.38597232247578</v>
      </c>
    </row>
    <row r="18" spans="1:9" ht="18" customHeight="1" x14ac:dyDescent="0.25">
      <c r="A18" s="18" t="s">
        <v>113</v>
      </c>
      <c r="B18" s="19">
        <v>27720189.469999999</v>
      </c>
      <c r="C18" s="19">
        <v>73939839</v>
      </c>
      <c r="D18" s="19">
        <v>73915139</v>
      </c>
      <c r="E18" s="9">
        <v>10949025.83</v>
      </c>
      <c r="F18" s="19">
        <f t="shared" si="0"/>
        <v>39.498380203531852</v>
      </c>
      <c r="G18" s="19">
        <f t="shared" si="1"/>
        <v>14.812967922579432</v>
      </c>
    </row>
    <row r="19" spans="1:9" x14ac:dyDescent="0.25">
      <c r="A19" s="92" t="s">
        <v>183</v>
      </c>
      <c r="B19" s="93">
        <f>B15+B16-B17-B18</f>
        <v>2117469.2600000054</v>
      </c>
      <c r="C19" s="93">
        <f t="shared" ref="C19" si="2">C15+C16-C17-C18</f>
        <v>-41823705</v>
      </c>
      <c r="D19" s="93">
        <f>D15+D16-D17-D18</f>
        <v>-41823705</v>
      </c>
      <c r="E19" s="93">
        <f t="shared" ref="E19" si="3">E15+E16-E17-E18</f>
        <v>4753060.3299999963</v>
      </c>
      <c r="F19" s="93"/>
      <c r="G19" s="93"/>
      <c r="I19" s="17"/>
    </row>
    <row r="20" spans="1:9" x14ac:dyDescent="0.25">
      <c r="A20" s="24" t="s">
        <v>135</v>
      </c>
      <c r="B20" s="91"/>
      <c r="C20" s="91"/>
      <c r="D20" s="91"/>
      <c r="E20" s="91"/>
      <c r="F20" s="91"/>
      <c r="G20" s="91"/>
    </row>
    <row r="21" spans="1:9" x14ac:dyDescent="0.25">
      <c r="A21" s="18" t="s">
        <v>136</v>
      </c>
      <c r="B21" s="19">
        <v>4470042.8899999997</v>
      </c>
      <c r="C21" s="19">
        <v>15885000</v>
      </c>
      <c r="D21" s="19">
        <v>15885000</v>
      </c>
      <c r="E21" s="9">
        <v>6611254.3300000001</v>
      </c>
      <c r="F21" s="19">
        <f t="shared" ref="F21:F22" si="4">E21/B21*100</f>
        <v>147.90136230661537</v>
      </c>
      <c r="G21" s="19">
        <f t="shared" ref="G21:G22" si="5">E21/D21*100</f>
        <v>41.619479571923193</v>
      </c>
    </row>
    <row r="22" spans="1:9" x14ac:dyDescent="0.25">
      <c r="A22" s="18" t="s">
        <v>144</v>
      </c>
      <c r="B22" s="19">
        <v>3287445.72</v>
      </c>
      <c r="C22" s="19">
        <v>11352089</v>
      </c>
      <c r="D22" s="19">
        <v>11352089</v>
      </c>
      <c r="E22" s="9">
        <v>8342109.8600000003</v>
      </c>
      <c r="F22" s="19">
        <f t="shared" si="4"/>
        <v>253.7565809603694</v>
      </c>
      <c r="G22" s="19">
        <f t="shared" si="5"/>
        <v>73.485240117479705</v>
      </c>
      <c r="I22" s="17"/>
    </row>
    <row r="23" spans="1:9" x14ac:dyDescent="0.25">
      <c r="A23" s="92" t="s">
        <v>184</v>
      </c>
      <c r="B23" s="93">
        <f>B21-B22</f>
        <v>1182597.1699999995</v>
      </c>
      <c r="C23" s="93">
        <f t="shared" ref="C23" si="6">C21-C22</f>
        <v>4532911</v>
      </c>
      <c r="D23" s="93">
        <f>D21-D22</f>
        <v>4532911</v>
      </c>
      <c r="E23" s="93">
        <f t="shared" ref="E23" si="7">E21-E22</f>
        <v>-1730855.5300000003</v>
      </c>
      <c r="F23" s="93"/>
      <c r="G23" s="93"/>
    </row>
    <row r="24" spans="1:9" x14ac:dyDescent="0.25">
      <c r="A24" s="24" t="s">
        <v>324</v>
      </c>
      <c r="B24" s="94"/>
      <c r="C24" s="94"/>
      <c r="D24" s="94"/>
      <c r="E24" s="94"/>
      <c r="F24" s="129"/>
      <c r="G24" s="129"/>
    </row>
    <row r="25" spans="1:9" x14ac:dyDescent="0.25">
      <c r="A25" s="18" t="s">
        <v>325</v>
      </c>
      <c r="B25" s="23">
        <f>B15+B16+B21</f>
        <v>118540278.88000001</v>
      </c>
      <c r="C25" s="23">
        <f>C15+C16+C21</f>
        <v>263054703</v>
      </c>
      <c r="D25" s="23">
        <f>D15+D16+D21</f>
        <v>263054703</v>
      </c>
      <c r="E25" s="23">
        <f>E15+E16+E21</f>
        <v>115627138.75</v>
      </c>
      <c r="F25" s="23">
        <f t="shared" ref="F25:F26" si="8">E25/B25*100</f>
        <v>97.542489221786781</v>
      </c>
      <c r="G25" s="23">
        <f t="shared" ref="G25:G26" si="9">E25/D25*100</f>
        <v>43.955548952873116</v>
      </c>
      <c r="I25" s="17"/>
    </row>
    <row r="26" spans="1:9" x14ac:dyDescent="0.25">
      <c r="A26" s="18" t="s">
        <v>189</v>
      </c>
      <c r="B26" s="23">
        <f>B17+B18+B22</f>
        <v>115240212.45</v>
      </c>
      <c r="C26" s="23">
        <f>C17+C18+C22</f>
        <v>300345497</v>
      </c>
      <c r="D26" s="23">
        <f>D17+D18+D22</f>
        <v>300345497</v>
      </c>
      <c r="E26" s="23">
        <f>E17+E18+E22</f>
        <v>112604933.95</v>
      </c>
      <c r="F26" s="23">
        <f t="shared" si="8"/>
        <v>97.713230092192532</v>
      </c>
      <c r="G26" s="23">
        <f t="shared" si="9"/>
        <v>37.491800301570692</v>
      </c>
      <c r="I26" s="17"/>
    </row>
    <row r="27" spans="1:9" x14ac:dyDescent="0.25">
      <c r="A27" s="92" t="s">
        <v>190</v>
      </c>
      <c r="B27" s="93">
        <f>B25-B26</f>
        <v>3300066.4300000072</v>
      </c>
      <c r="C27" s="93">
        <f t="shared" ref="C27:E27" si="10">C25-C26</f>
        <v>-37290794</v>
      </c>
      <c r="D27" s="93">
        <f t="shared" si="10"/>
        <v>-37290794</v>
      </c>
      <c r="E27" s="93">
        <f t="shared" si="10"/>
        <v>3022204.799999997</v>
      </c>
      <c r="F27" s="93"/>
      <c r="G27" s="93"/>
      <c r="I27" s="17"/>
    </row>
    <row r="28" spans="1:9" ht="3.75" customHeight="1" x14ac:dyDescent="0.25">
      <c r="A28" s="18"/>
      <c r="B28" s="19"/>
      <c r="C28" s="19"/>
      <c r="D28" s="19"/>
      <c r="E28" s="19"/>
      <c r="F28" s="19"/>
      <c r="G28" s="19"/>
    </row>
    <row r="29" spans="1:9" x14ac:dyDescent="0.25">
      <c r="A29" s="20" t="s">
        <v>185</v>
      </c>
      <c r="B29" s="21"/>
      <c r="C29" s="21"/>
      <c r="D29" s="21"/>
      <c r="E29" s="21"/>
      <c r="F29" s="21"/>
      <c r="G29" s="21"/>
      <c r="I29" s="17"/>
    </row>
    <row r="30" spans="1:9" x14ac:dyDescent="0.25">
      <c r="A30" s="20" t="s">
        <v>186</v>
      </c>
      <c r="B30" s="21">
        <v>15719314.439999999</v>
      </c>
      <c r="C30" s="21"/>
      <c r="D30" s="21"/>
      <c r="E30" s="21">
        <v>50625025.450000003</v>
      </c>
      <c r="F30" s="21"/>
      <c r="G30" s="21"/>
    </row>
    <row r="31" spans="1:9" ht="1.5" customHeight="1" x14ac:dyDescent="0.25">
      <c r="A31" s="18"/>
      <c r="B31" s="22"/>
      <c r="C31" s="22"/>
      <c r="D31" s="19"/>
      <c r="E31" s="19"/>
      <c r="F31" s="19"/>
      <c r="G31" s="19"/>
    </row>
    <row r="32" spans="1:9" x14ac:dyDescent="0.25">
      <c r="A32" s="95" t="s">
        <v>327</v>
      </c>
      <c r="B32" s="96"/>
      <c r="C32" s="96"/>
      <c r="D32" s="97"/>
      <c r="E32" s="97"/>
      <c r="F32" s="97"/>
      <c r="G32" s="97"/>
    </row>
    <row r="33" spans="1:9" x14ac:dyDescent="0.25">
      <c r="A33" s="18" t="s">
        <v>187</v>
      </c>
      <c r="B33" s="19">
        <v>1514488.56</v>
      </c>
      <c r="C33" s="103">
        <v>38830183</v>
      </c>
      <c r="D33" s="103">
        <v>38830183</v>
      </c>
      <c r="E33" s="103">
        <v>0</v>
      </c>
      <c r="F33" s="19"/>
      <c r="G33" s="19"/>
      <c r="I33" s="17"/>
    </row>
    <row r="34" spans="1:9" x14ac:dyDescent="0.25">
      <c r="A34" s="18" t="s">
        <v>188</v>
      </c>
      <c r="B34" s="19">
        <v>0</v>
      </c>
      <c r="C34" s="103">
        <v>-1539389</v>
      </c>
      <c r="D34" s="103">
        <v>-1539389</v>
      </c>
      <c r="E34" s="103">
        <v>0</v>
      </c>
      <c r="F34" s="19"/>
      <c r="G34" s="19"/>
      <c r="I34" s="17"/>
    </row>
    <row r="35" spans="1:9" ht="18" customHeight="1" x14ac:dyDescent="0.25">
      <c r="A35" s="92" t="s">
        <v>389</v>
      </c>
      <c r="B35" s="93">
        <f>B33+B34</f>
        <v>1514488.56</v>
      </c>
      <c r="C35" s="93">
        <f>C33+C34</f>
        <v>37290794</v>
      </c>
      <c r="D35" s="93">
        <f>D33+D34</f>
        <v>37290794</v>
      </c>
      <c r="E35" s="93">
        <f>E33+E34</f>
        <v>0</v>
      </c>
      <c r="F35" s="93"/>
      <c r="G35" s="93"/>
      <c r="I35" s="17"/>
    </row>
    <row r="36" spans="1:9" ht="9" customHeight="1" x14ac:dyDescent="0.25">
      <c r="A36" s="107"/>
      <c r="B36" s="107"/>
      <c r="C36" s="107"/>
      <c r="D36" s="107"/>
      <c r="E36" s="107"/>
      <c r="F36" s="108"/>
      <c r="G36" s="108"/>
    </row>
    <row r="37" spans="1:9" x14ac:dyDescent="0.25">
      <c r="A37" s="98" t="s">
        <v>190</v>
      </c>
      <c r="B37" s="99">
        <f>B27+B35</f>
        <v>4814554.9900000077</v>
      </c>
      <c r="C37" s="99">
        <f>C27+C35</f>
        <v>0</v>
      </c>
      <c r="D37" s="99">
        <f>D27+D35</f>
        <v>0</v>
      </c>
      <c r="E37" s="99">
        <f>E27+E35</f>
        <v>3022204.799999997</v>
      </c>
      <c r="F37" s="100"/>
      <c r="G37" s="100"/>
      <c r="I37" s="17"/>
    </row>
    <row r="38" spans="1:9" ht="29.45" customHeight="1" x14ac:dyDescent="0.25">
      <c r="A38" s="194" t="s">
        <v>326</v>
      </c>
      <c r="B38" s="194"/>
      <c r="C38" s="194"/>
      <c r="D38" s="194"/>
      <c r="E38" s="194"/>
      <c r="F38" s="194"/>
      <c r="G38" s="194"/>
    </row>
    <row r="39" spans="1:9" s="29" customFormat="1" x14ac:dyDescent="0.25">
      <c r="F39" s="46"/>
      <c r="G39" s="46"/>
      <c r="I39" s="30"/>
    </row>
    <row r="40" spans="1:9" s="29" customFormat="1" x14ac:dyDescent="0.25">
      <c r="F40" s="46"/>
      <c r="G40" s="46"/>
    </row>
  </sheetData>
  <mergeCells count="8">
    <mergeCell ref="F1:G1"/>
    <mergeCell ref="A38:G38"/>
    <mergeCell ref="A2:G2"/>
    <mergeCell ref="A3:G3"/>
    <mergeCell ref="A4:G4"/>
    <mergeCell ref="A6:G6"/>
    <mergeCell ref="A8:G8"/>
    <mergeCell ref="A10:G10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3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78"/>
  <sheetViews>
    <sheetView showGridLines="0" zoomScaleNormal="100" workbookViewId="0">
      <selection activeCell="I9" sqref="I9"/>
    </sheetView>
  </sheetViews>
  <sheetFormatPr defaultRowHeight="12.75" x14ac:dyDescent="0.2"/>
  <cols>
    <col min="1" max="1" width="83.85546875" style="1" customWidth="1"/>
    <col min="2" max="2" width="18.85546875" style="1" customWidth="1"/>
    <col min="3" max="3" width="15.28515625" style="1" bestFit="1" customWidth="1"/>
    <col min="4" max="4" width="15.85546875" style="1" bestFit="1" customWidth="1"/>
    <col min="5" max="5" width="19.5703125" style="1" customWidth="1"/>
    <col min="6" max="6" width="9.140625" style="1" bestFit="1" customWidth="1"/>
    <col min="7" max="7" width="8.85546875" style="8" customWidth="1"/>
    <col min="8" max="8" width="9.140625" style="1"/>
    <col min="9" max="9" width="11.7109375" style="1" bestFit="1" customWidth="1"/>
    <col min="10" max="16384" width="9.140625" style="1"/>
  </cols>
  <sheetData>
    <row r="1" spans="1:7" s="2" customFormat="1" ht="15.75" x14ac:dyDescent="0.25">
      <c r="A1" s="200" t="s">
        <v>156</v>
      </c>
      <c r="B1" s="200"/>
      <c r="C1" s="200"/>
      <c r="D1" s="200"/>
      <c r="E1" s="200"/>
      <c r="F1" s="200"/>
      <c r="G1" s="200"/>
    </row>
    <row r="2" spans="1:7" s="2" customFormat="1" ht="5.25" customHeight="1" x14ac:dyDescent="0.25">
      <c r="A2" s="130"/>
      <c r="B2" s="130"/>
      <c r="C2" s="130"/>
      <c r="D2" s="130"/>
      <c r="E2" s="130"/>
      <c r="F2" s="130"/>
      <c r="G2" s="135"/>
    </row>
    <row r="3" spans="1:7" s="2" customFormat="1" ht="15.75" x14ac:dyDescent="0.25">
      <c r="A3" s="201" t="s">
        <v>523</v>
      </c>
      <c r="B3" s="201"/>
      <c r="C3" s="201"/>
      <c r="D3" s="201"/>
      <c r="E3" s="201"/>
      <c r="F3" s="201"/>
      <c r="G3" s="201"/>
    </row>
    <row r="4" spans="1:7" s="2" customFormat="1" ht="5.25" customHeight="1" x14ac:dyDescent="0.25">
      <c r="G4" s="7"/>
    </row>
    <row r="5" spans="1:7" s="2" customFormat="1" ht="15.75" x14ac:dyDescent="0.25">
      <c r="A5" s="64" t="s">
        <v>0</v>
      </c>
      <c r="G5" s="7"/>
    </row>
    <row r="6" spans="1:7" s="2" customFormat="1" ht="4.5" customHeight="1" x14ac:dyDescent="0.25">
      <c r="A6" s="64"/>
      <c r="G6" s="7"/>
    </row>
    <row r="7" spans="1:7" s="2" customFormat="1" ht="15.75" x14ac:dyDescent="0.25">
      <c r="A7" s="202" t="s">
        <v>157</v>
      </c>
      <c r="B7" s="202"/>
      <c r="C7" s="202"/>
      <c r="D7" s="202"/>
      <c r="E7" s="202"/>
      <c r="F7" s="202"/>
      <c r="G7" s="202"/>
    </row>
    <row r="8" spans="1:7" ht="3.75" customHeight="1" x14ac:dyDescent="0.2">
      <c r="A8" s="51"/>
      <c r="B8" s="51"/>
      <c r="C8" s="51"/>
      <c r="D8" s="51"/>
      <c r="E8" s="51"/>
      <c r="F8" s="51"/>
      <c r="G8" s="52"/>
    </row>
    <row r="9" spans="1:7" ht="25.5" x14ac:dyDescent="0.2">
      <c r="A9" s="63" t="s">
        <v>153</v>
      </c>
      <c r="B9" s="63" t="s">
        <v>441</v>
      </c>
      <c r="C9" s="63" t="s">
        <v>521</v>
      </c>
      <c r="D9" s="63" t="s">
        <v>522</v>
      </c>
      <c r="E9" s="63" t="s">
        <v>516</v>
      </c>
      <c r="F9" s="63" t="s">
        <v>432</v>
      </c>
      <c r="G9" s="63" t="s">
        <v>390</v>
      </c>
    </row>
    <row r="10" spans="1:7" s="3" customFormat="1" ht="11.25" customHeight="1" x14ac:dyDescent="0.2">
      <c r="A10" s="61">
        <v>1</v>
      </c>
      <c r="B10" s="61">
        <v>2</v>
      </c>
      <c r="C10" s="61">
        <v>3</v>
      </c>
      <c r="D10" s="61">
        <v>4</v>
      </c>
      <c r="E10" s="61">
        <v>5</v>
      </c>
      <c r="F10" s="61" t="s">
        <v>154</v>
      </c>
      <c r="G10" s="62" t="s">
        <v>155</v>
      </c>
    </row>
    <row r="11" spans="1:7" ht="18" customHeight="1" x14ac:dyDescent="0.2">
      <c r="A11" s="176" t="s">
        <v>0</v>
      </c>
      <c r="B11" s="176"/>
      <c r="C11" s="176"/>
      <c r="D11" s="176"/>
      <c r="E11" s="176"/>
      <c r="F11" s="176"/>
      <c r="G11" s="176"/>
    </row>
    <row r="12" spans="1:7" ht="16.5" customHeight="1" x14ac:dyDescent="0.2">
      <c r="A12" s="177" t="s">
        <v>1</v>
      </c>
      <c r="B12" s="55">
        <v>114068580.62</v>
      </c>
      <c r="C12" s="55">
        <v>247159703</v>
      </c>
      <c r="D12" s="55">
        <v>247159703</v>
      </c>
      <c r="E12" s="55">
        <v>109009838.81</v>
      </c>
      <c r="F12" s="137">
        <v>95.57</v>
      </c>
      <c r="G12" s="137">
        <v>44.11</v>
      </c>
    </row>
    <row r="13" spans="1:7" x14ac:dyDescent="0.2">
      <c r="A13" s="59" t="s">
        <v>2</v>
      </c>
      <c r="B13" s="5">
        <v>42617120.210000001</v>
      </c>
      <c r="C13" s="5">
        <v>93953291</v>
      </c>
      <c r="D13" s="5">
        <v>93953291</v>
      </c>
      <c r="E13" s="5">
        <v>57671748.210000001</v>
      </c>
      <c r="F13" s="138">
        <v>135.33000000000001</v>
      </c>
      <c r="G13" s="138">
        <v>61.38</v>
      </c>
    </row>
    <row r="14" spans="1:7" x14ac:dyDescent="0.2">
      <c r="A14" s="56" t="s">
        <v>3</v>
      </c>
      <c r="B14" s="5">
        <v>37503475.020000003</v>
      </c>
      <c r="C14" s="5">
        <v>85002291</v>
      </c>
      <c r="D14" s="5">
        <v>85002291</v>
      </c>
      <c r="E14" s="5">
        <v>52282259.789999999</v>
      </c>
      <c r="F14" s="138">
        <v>139.41</v>
      </c>
      <c r="G14" s="138">
        <v>61.51</v>
      </c>
    </row>
    <row r="15" spans="1:7" x14ac:dyDescent="0.2">
      <c r="A15" s="57" t="s">
        <v>4</v>
      </c>
      <c r="B15" s="9">
        <v>43345093.189999998</v>
      </c>
      <c r="C15" s="58"/>
      <c r="D15" s="58"/>
      <c r="E15" s="9">
        <v>64362681.700000003</v>
      </c>
      <c r="F15" s="139">
        <v>148.49</v>
      </c>
      <c r="G15" s="140"/>
    </row>
    <row r="16" spans="1:7" x14ac:dyDescent="0.2">
      <c r="A16" s="57" t="s">
        <v>443</v>
      </c>
      <c r="B16" s="9">
        <v>-5841618.1699999999</v>
      </c>
      <c r="C16" s="58"/>
      <c r="D16" s="58"/>
      <c r="E16" s="9">
        <v>-12080421.91</v>
      </c>
      <c r="F16" s="139">
        <v>206.8</v>
      </c>
      <c r="G16" s="140"/>
    </row>
    <row r="17" spans="1:7" x14ac:dyDescent="0.2">
      <c r="A17" s="56" t="s">
        <v>5</v>
      </c>
      <c r="B17" s="5">
        <v>35107.32</v>
      </c>
      <c r="C17" s="5">
        <v>300000</v>
      </c>
      <c r="D17" s="5">
        <v>300000</v>
      </c>
      <c r="E17" s="5">
        <v>190358.98</v>
      </c>
      <c r="F17" s="138">
        <v>542.22</v>
      </c>
      <c r="G17" s="138">
        <v>63.45</v>
      </c>
    </row>
    <row r="18" spans="1:7" x14ac:dyDescent="0.2">
      <c r="A18" s="57" t="s">
        <v>6</v>
      </c>
      <c r="B18" s="9">
        <v>35107.32</v>
      </c>
      <c r="C18" s="58"/>
      <c r="D18" s="58"/>
      <c r="E18" s="9">
        <v>190358.98</v>
      </c>
      <c r="F18" s="139">
        <v>542.22</v>
      </c>
      <c r="G18" s="140"/>
    </row>
    <row r="19" spans="1:7" x14ac:dyDescent="0.2">
      <c r="A19" s="56" t="s">
        <v>7</v>
      </c>
      <c r="B19" s="5">
        <v>5078537.87</v>
      </c>
      <c r="C19" s="5">
        <v>8650000</v>
      </c>
      <c r="D19" s="5">
        <v>8650000</v>
      </c>
      <c r="E19" s="5">
        <v>5199129.4400000004</v>
      </c>
      <c r="F19" s="138">
        <v>102.37</v>
      </c>
      <c r="G19" s="138">
        <v>60.11</v>
      </c>
    </row>
    <row r="20" spans="1:7" x14ac:dyDescent="0.2">
      <c r="A20" s="57" t="s">
        <v>8</v>
      </c>
      <c r="B20" s="9">
        <v>5028537.87</v>
      </c>
      <c r="C20" s="58"/>
      <c r="D20" s="58"/>
      <c r="E20" s="9">
        <v>5195929.4400000004</v>
      </c>
      <c r="F20" s="139">
        <v>103.33</v>
      </c>
      <c r="G20" s="140"/>
    </row>
    <row r="21" spans="1:7" x14ac:dyDescent="0.2">
      <c r="A21" s="57" t="s">
        <v>9</v>
      </c>
      <c r="B21" s="9">
        <v>50000</v>
      </c>
      <c r="C21" s="58"/>
      <c r="D21" s="58"/>
      <c r="E21" s="9">
        <v>3200</v>
      </c>
      <c r="F21" s="139">
        <v>6.4</v>
      </c>
      <c r="G21" s="140"/>
    </row>
    <row r="22" spans="1:7" x14ac:dyDescent="0.2">
      <c r="A22" s="56" t="s">
        <v>10</v>
      </c>
      <c r="B22" s="5">
        <v>0</v>
      </c>
      <c r="C22" s="5">
        <v>1000</v>
      </c>
      <c r="D22" s="5">
        <v>1000</v>
      </c>
      <c r="E22" s="5">
        <v>0</v>
      </c>
      <c r="F22" s="138">
        <v>0</v>
      </c>
      <c r="G22" s="138">
        <v>0</v>
      </c>
    </row>
    <row r="23" spans="1:7" x14ac:dyDescent="0.2">
      <c r="A23" s="59" t="s">
        <v>11</v>
      </c>
      <c r="B23" s="5">
        <v>67674986.879999995</v>
      </c>
      <c r="C23" s="5">
        <v>144905512</v>
      </c>
      <c r="D23" s="5">
        <v>144905512</v>
      </c>
      <c r="E23" s="5">
        <v>46250496.380000003</v>
      </c>
      <c r="F23" s="138">
        <v>68.34</v>
      </c>
      <c r="G23" s="138">
        <v>31.92</v>
      </c>
    </row>
    <row r="24" spans="1:7" x14ac:dyDescent="0.2">
      <c r="A24" s="56" t="s">
        <v>12</v>
      </c>
      <c r="B24" s="5">
        <v>43660</v>
      </c>
      <c r="C24" s="5">
        <v>0</v>
      </c>
      <c r="D24" s="5">
        <v>0</v>
      </c>
      <c r="E24" s="5">
        <v>0</v>
      </c>
      <c r="F24" s="138">
        <v>0</v>
      </c>
      <c r="G24" s="138">
        <v>0</v>
      </c>
    </row>
    <row r="25" spans="1:7" x14ac:dyDescent="0.2">
      <c r="A25" s="57" t="s">
        <v>13</v>
      </c>
      <c r="B25" s="9">
        <v>43660</v>
      </c>
      <c r="C25" s="58"/>
      <c r="D25" s="58"/>
      <c r="E25" s="58"/>
      <c r="F25" s="140"/>
      <c r="G25" s="140"/>
    </row>
    <row r="26" spans="1:7" x14ac:dyDescent="0.2">
      <c r="A26" s="56" t="s">
        <v>14</v>
      </c>
      <c r="B26" s="5">
        <v>4212.9799999999996</v>
      </c>
      <c r="C26" s="5">
        <v>567127</v>
      </c>
      <c r="D26" s="5">
        <v>567127</v>
      </c>
      <c r="E26" s="5">
        <v>369788</v>
      </c>
      <c r="F26" s="138">
        <v>8777.35</v>
      </c>
      <c r="G26" s="138">
        <v>65.2</v>
      </c>
    </row>
    <row r="27" spans="1:7" x14ac:dyDescent="0.2">
      <c r="A27" s="57" t="s">
        <v>15</v>
      </c>
      <c r="B27" s="9">
        <v>4212.9799999999996</v>
      </c>
      <c r="C27" s="58"/>
      <c r="D27" s="58"/>
      <c r="E27" s="9">
        <v>369788</v>
      </c>
      <c r="F27" s="139">
        <v>8777.35</v>
      </c>
      <c r="G27" s="140"/>
    </row>
    <row r="28" spans="1:7" x14ac:dyDescent="0.2">
      <c r="A28" s="56" t="s">
        <v>524</v>
      </c>
      <c r="B28" s="5">
        <v>25461360.75</v>
      </c>
      <c r="C28" s="5">
        <v>61292588</v>
      </c>
      <c r="D28" s="5">
        <v>61292588</v>
      </c>
      <c r="E28" s="5">
        <v>16125708.439999999</v>
      </c>
      <c r="F28" s="138">
        <v>63.33</v>
      </c>
      <c r="G28" s="138">
        <v>26.31</v>
      </c>
    </row>
    <row r="29" spans="1:7" x14ac:dyDescent="0.2">
      <c r="A29" s="57" t="s">
        <v>525</v>
      </c>
      <c r="B29" s="9">
        <v>17134353.559999999</v>
      </c>
      <c r="C29" s="58"/>
      <c r="D29" s="58"/>
      <c r="E29" s="9">
        <v>9367175.0399999991</v>
      </c>
      <c r="F29" s="139">
        <v>54.67</v>
      </c>
      <c r="G29" s="140"/>
    </row>
    <row r="30" spans="1:7" x14ac:dyDescent="0.2">
      <c r="A30" s="57" t="s">
        <v>526</v>
      </c>
      <c r="B30" s="9">
        <v>8327007.1900000004</v>
      </c>
      <c r="C30" s="58"/>
      <c r="D30" s="58"/>
      <c r="E30" s="9">
        <v>6758533.4000000004</v>
      </c>
      <c r="F30" s="139">
        <v>81.16</v>
      </c>
      <c r="G30" s="140"/>
    </row>
    <row r="31" spans="1:7" x14ac:dyDescent="0.2">
      <c r="A31" s="56" t="s">
        <v>444</v>
      </c>
      <c r="B31" s="5">
        <v>59317.81</v>
      </c>
      <c r="C31" s="5">
        <v>0</v>
      </c>
      <c r="D31" s="5">
        <v>0</v>
      </c>
      <c r="E31" s="5">
        <v>0</v>
      </c>
      <c r="F31" s="138">
        <v>0</v>
      </c>
      <c r="G31" s="138">
        <v>0</v>
      </c>
    </row>
    <row r="32" spans="1:7" x14ac:dyDescent="0.2">
      <c r="A32" s="57" t="s">
        <v>445</v>
      </c>
      <c r="B32" s="9">
        <v>59317.81</v>
      </c>
      <c r="C32" s="58"/>
      <c r="D32" s="58"/>
      <c r="E32" s="58"/>
      <c r="F32" s="140"/>
      <c r="G32" s="140"/>
    </row>
    <row r="33" spans="1:7" x14ac:dyDescent="0.2">
      <c r="A33" s="56" t="s">
        <v>16</v>
      </c>
      <c r="B33" s="5">
        <v>32775856.609999999</v>
      </c>
      <c r="C33" s="5">
        <v>78459936</v>
      </c>
      <c r="D33" s="5">
        <v>78459936</v>
      </c>
      <c r="E33" s="5">
        <v>27974148.989999998</v>
      </c>
      <c r="F33" s="138">
        <v>85.35</v>
      </c>
      <c r="G33" s="138">
        <v>35.65</v>
      </c>
    </row>
    <row r="34" spans="1:7" x14ac:dyDescent="0.2">
      <c r="A34" s="57" t="s">
        <v>17</v>
      </c>
      <c r="B34" s="9">
        <v>23713428.07</v>
      </c>
      <c r="C34" s="58"/>
      <c r="D34" s="58"/>
      <c r="E34" s="9">
        <v>23333916.859999999</v>
      </c>
      <c r="F34" s="139">
        <v>98.4</v>
      </c>
      <c r="G34" s="140"/>
    </row>
    <row r="35" spans="1:7" x14ac:dyDescent="0.2">
      <c r="A35" s="57" t="s">
        <v>18</v>
      </c>
      <c r="B35" s="9">
        <v>9062428.5399999991</v>
      </c>
      <c r="C35" s="58"/>
      <c r="D35" s="58"/>
      <c r="E35" s="9">
        <v>4640232.13</v>
      </c>
      <c r="F35" s="139">
        <v>51.2</v>
      </c>
      <c r="G35" s="140"/>
    </row>
    <row r="36" spans="1:7" x14ac:dyDescent="0.2">
      <c r="A36" s="56" t="s">
        <v>19</v>
      </c>
      <c r="B36" s="5">
        <v>9330578.7300000004</v>
      </c>
      <c r="C36" s="5">
        <v>4585861</v>
      </c>
      <c r="D36" s="5">
        <v>4585861</v>
      </c>
      <c r="E36" s="5">
        <v>1780850.95</v>
      </c>
      <c r="F36" s="138">
        <v>19.09</v>
      </c>
      <c r="G36" s="138">
        <v>38.83</v>
      </c>
    </row>
    <row r="37" spans="1:7" x14ac:dyDescent="0.2">
      <c r="A37" s="57" t="s">
        <v>20</v>
      </c>
      <c r="B37" s="9">
        <v>1931300.3</v>
      </c>
      <c r="C37" s="58"/>
      <c r="D37" s="58"/>
      <c r="E37" s="9">
        <v>1755096.23</v>
      </c>
      <c r="F37" s="139">
        <v>90.88</v>
      </c>
      <c r="G37" s="140"/>
    </row>
    <row r="38" spans="1:7" x14ac:dyDescent="0.2">
      <c r="A38" s="57" t="s">
        <v>328</v>
      </c>
      <c r="B38" s="9">
        <v>7399278.4299999997</v>
      </c>
      <c r="C38" s="58"/>
      <c r="D38" s="58"/>
      <c r="E38" s="9">
        <v>25754.720000000001</v>
      </c>
      <c r="F38" s="139">
        <v>0.35</v>
      </c>
      <c r="G38" s="140"/>
    </row>
    <row r="39" spans="1:7" x14ac:dyDescent="0.2">
      <c r="A39" s="59" t="s">
        <v>21</v>
      </c>
      <c r="B39" s="5">
        <v>1523398.75</v>
      </c>
      <c r="C39" s="5">
        <v>1990000</v>
      </c>
      <c r="D39" s="5">
        <v>1990000</v>
      </c>
      <c r="E39" s="5">
        <v>979025.41</v>
      </c>
      <c r="F39" s="138">
        <v>64.27</v>
      </c>
      <c r="G39" s="138">
        <v>49.2</v>
      </c>
    </row>
    <row r="40" spans="1:7" x14ac:dyDescent="0.2">
      <c r="A40" s="56" t="s">
        <v>22</v>
      </c>
      <c r="B40" s="5">
        <v>158910.45000000001</v>
      </c>
      <c r="C40" s="5">
        <v>530000</v>
      </c>
      <c r="D40" s="5">
        <v>530000</v>
      </c>
      <c r="E40" s="5">
        <v>388041.19</v>
      </c>
      <c r="F40" s="138">
        <v>244.19</v>
      </c>
      <c r="G40" s="138">
        <v>73.22</v>
      </c>
    </row>
    <row r="41" spans="1:7" x14ac:dyDescent="0.2">
      <c r="A41" s="57" t="s">
        <v>23</v>
      </c>
      <c r="B41" s="9">
        <v>150593.97</v>
      </c>
      <c r="C41" s="58"/>
      <c r="D41" s="58"/>
      <c r="E41" s="9">
        <v>374202.92</v>
      </c>
      <c r="F41" s="139">
        <v>248.48</v>
      </c>
      <c r="G41" s="140"/>
    </row>
    <row r="42" spans="1:7" x14ac:dyDescent="0.2">
      <c r="A42" s="57" t="s">
        <v>24</v>
      </c>
      <c r="B42" s="9">
        <v>8316.48</v>
      </c>
      <c r="C42" s="58"/>
      <c r="D42" s="58"/>
      <c r="E42" s="9">
        <v>13838.27</v>
      </c>
      <c r="F42" s="139">
        <v>166.4</v>
      </c>
      <c r="G42" s="140"/>
    </row>
    <row r="43" spans="1:7" x14ac:dyDescent="0.2">
      <c r="A43" s="56" t="s">
        <v>25</v>
      </c>
      <c r="B43" s="5">
        <v>1354144.64</v>
      </c>
      <c r="C43" s="5">
        <v>1450000</v>
      </c>
      <c r="D43" s="5">
        <v>1450000</v>
      </c>
      <c r="E43" s="5">
        <v>581725.63</v>
      </c>
      <c r="F43" s="138">
        <v>42.96</v>
      </c>
      <c r="G43" s="138">
        <v>40.119999999999997</v>
      </c>
    </row>
    <row r="44" spans="1:7" x14ac:dyDescent="0.2">
      <c r="A44" s="57" t="s">
        <v>26</v>
      </c>
      <c r="B44" s="9">
        <v>900698.85</v>
      </c>
      <c r="C44" s="58"/>
      <c r="D44" s="58"/>
      <c r="E44" s="9">
        <v>357743.8</v>
      </c>
      <c r="F44" s="139">
        <v>39.72</v>
      </c>
      <c r="G44" s="140"/>
    </row>
    <row r="45" spans="1:7" x14ac:dyDescent="0.2">
      <c r="A45" s="57" t="s">
        <v>27</v>
      </c>
      <c r="B45" s="9">
        <v>151817.35</v>
      </c>
      <c r="C45" s="58"/>
      <c r="D45" s="58"/>
      <c r="E45" s="9">
        <v>101007.15</v>
      </c>
      <c r="F45" s="139">
        <v>66.53</v>
      </c>
      <c r="G45" s="140"/>
    </row>
    <row r="46" spans="1:7" x14ac:dyDescent="0.2">
      <c r="A46" s="57" t="s">
        <v>28</v>
      </c>
      <c r="B46" s="9">
        <v>301628.44</v>
      </c>
      <c r="C46" s="58"/>
      <c r="D46" s="58"/>
      <c r="E46" s="9">
        <v>122974.68</v>
      </c>
      <c r="F46" s="139">
        <v>40.770000000000003</v>
      </c>
      <c r="G46" s="140"/>
    </row>
    <row r="47" spans="1:7" x14ac:dyDescent="0.2">
      <c r="A47" s="56" t="s">
        <v>29</v>
      </c>
      <c r="B47" s="5">
        <v>10343.66</v>
      </c>
      <c r="C47" s="5">
        <v>10000</v>
      </c>
      <c r="D47" s="5">
        <v>10000</v>
      </c>
      <c r="E47" s="5">
        <v>9258.59</v>
      </c>
      <c r="F47" s="138">
        <v>89.51</v>
      </c>
      <c r="G47" s="138">
        <v>92.59</v>
      </c>
    </row>
    <row r="48" spans="1:7" x14ac:dyDescent="0.2">
      <c r="A48" s="57" t="s">
        <v>30</v>
      </c>
      <c r="B48" s="9">
        <v>10343.66</v>
      </c>
      <c r="C48" s="58"/>
      <c r="D48" s="58"/>
      <c r="E48" s="9">
        <v>9258.59</v>
      </c>
      <c r="F48" s="139">
        <v>89.51</v>
      </c>
      <c r="G48" s="140"/>
    </row>
    <row r="49" spans="1:7" x14ac:dyDescent="0.2">
      <c r="A49" s="59" t="s">
        <v>31</v>
      </c>
      <c r="B49" s="5">
        <v>2088596.55</v>
      </c>
      <c r="C49" s="5">
        <v>6230900</v>
      </c>
      <c r="D49" s="5">
        <v>6230900</v>
      </c>
      <c r="E49" s="5">
        <v>4080647.41</v>
      </c>
      <c r="F49" s="138">
        <v>195.38</v>
      </c>
      <c r="G49" s="138">
        <v>65.489999999999995</v>
      </c>
    </row>
    <row r="50" spans="1:7" x14ac:dyDescent="0.2">
      <c r="A50" s="56" t="s">
        <v>32</v>
      </c>
      <c r="B50" s="5">
        <v>1075040.3899999999</v>
      </c>
      <c r="C50" s="5">
        <v>2135900</v>
      </c>
      <c r="D50" s="5">
        <v>2135900</v>
      </c>
      <c r="E50" s="5">
        <v>1229577.9099999999</v>
      </c>
      <c r="F50" s="138">
        <v>114.38</v>
      </c>
      <c r="G50" s="138">
        <v>57.57</v>
      </c>
    </row>
    <row r="51" spans="1:7" x14ac:dyDescent="0.2">
      <c r="A51" s="57" t="s">
        <v>33</v>
      </c>
      <c r="B51" s="9">
        <v>681821.41</v>
      </c>
      <c r="C51" s="58"/>
      <c r="D51" s="58"/>
      <c r="E51" s="9">
        <v>776801.07</v>
      </c>
      <c r="F51" s="139">
        <v>113.93</v>
      </c>
      <c r="G51" s="140"/>
    </row>
    <row r="52" spans="1:7" x14ac:dyDescent="0.2">
      <c r="A52" s="57" t="s">
        <v>34</v>
      </c>
      <c r="B52" s="9">
        <v>393218.98</v>
      </c>
      <c r="C52" s="58"/>
      <c r="D52" s="58"/>
      <c r="E52" s="9">
        <v>452776.84</v>
      </c>
      <c r="F52" s="139">
        <v>115.15</v>
      </c>
      <c r="G52" s="140"/>
    </row>
    <row r="53" spans="1:7" x14ac:dyDescent="0.2">
      <c r="A53" s="56" t="s">
        <v>35</v>
      </c>
      <c r="B53" s="5">
        <v>1013556.16</v>
      </c>
      <c r="C53" s="5">
        <v>4095000</v>
      </c>
      <c r="D53" s="5">
        <v>4095000</v>
      </c>
      <c r="E53" s="5">
        <v>2851069.5</v>
      </c>
      <c r="F53" s="138">
        <v>281.29000000000002</v>
      </c>
      <c r="G53" s="138">
        <v>69.62</v>
      </c>
    </row>
    <row r="54" spans="1:7" x14ac:dyDescent="0.2">
      <c r="A54" s="57" t="s">
        <v>36</v>
      </c>
      <c r="B54" s="9">
        <v>1013556.16</v>
      </c>
      <c r="C54" s="58"/>
      <c r="D54" s="58"/>
      <c r="E54" s="9">
        <v>2851069.5</v>
      </c>
      <c r="F54" s="139">
        <v>281.29000000000002</v>
      </c>
      <c r="G54" s="140"/>
    </row>
    <row r="55" spans="1:7" ht="25.5" x14ac:dyDescent="0.2">
      <c r="A55" s="59" t="s">
        <v>527</v>
      </c>
      <c r="B55" s="5">
        <v>164478.23000000001</v>
      </c>
      <c r="C55" s="5">
        <v>80000</v>
      </c>
      <c r="D55" s="5">
        <v>80000</v>
      </c>
      <c r="E55" s="5">
        <v>27921.4</v>
      </c>
      <c r="F55" s="138">
        <v>16.98</v>
      </c>
      <c r="G55" s="138">
        <v>34.9</v>
      </c>
    </row>
    <row r="56" spans="1:7" x14ac:dyDescent="0.2">
      <c r="A56" s="56" t="s">
        <v>37</v>
      </c>
      <c r="B56" s="5">
        <v>69576</v>
      </c>
      <c r="C56" s="5">
        <v>80000</v>
      </c>
      <c r="D56" s="5">
        <v>80000</v>
      </c>
      <c r="E56" s="5">
        <v>27921.4</v>
      </c>
      <c r="F56" s="138">
        <v>40.130000000000003</v>
      </c>
      <c r="G56" s="138">
        <v>34.9</v>
      </c>
    </row>
    <row r="57" spans="1:7" x14ac:dyDescent="0.2">
      <c r="A57" s="57" t="s">
        <v>38</v>
      </c>
      <c r="B57" s="9">
        <v>69576</v>
      </c>
      <c r="C57" s="58"/>
      <c r="D57" s="58"/>
      <c r="E57" s="9">
        <v>27921.4</v>
      </c>
      <c r="F57" s="139">
        <v>40.130000000000003</v>
      </c>
      <c r="G57" s="140"/>
    </row>
    <row r="58" spans="1:7" ht="25.5" x14ac:dyDescent="0.2">
      <c r="A58" s="56" t="s">
        <v>528</v>
      </c>
      <c r="B58" s="5">
        <v>94902.23</v>
      </c>
      <c r="C58" s="5">
        <v>0</v>
      </c>
      <c r="D58" s="5">
        <v>0</v>
      </c>
      <c r="E58" s="5">
        <v>0</v>
      </c>
      <c r="F58" s="138">
        <v>0</v>
      </c>
      <c r="G58" s="138">
        <v>0</v>
      </c>
    </row>
    <row r="59" spans="1:7" x14ac:dyDescent="0.2">
      <c r="A59" s="57" t="s">
        <v>446</v>
      </c>
      <c r="B59" s="9">
        <v>94902.23</v>
      </c>
      <c r="C59" s="58"/>
      <c r="D59" s="58"/>
      <c r="E59" s="58"/>
      <c r="F59" s="140"/>
      <c r="G59" s="140"/>
    </row>
    <row r="60" spans="1:7" x14ac:dyDescent="0.2">
      <c r="A60" s="57"/>
      <c r="B60" s="9"/>
      <c r="C60" s="58"/>
      <c r="D60" s="58"/>
      <c r="E60" s="58"/>
      <c r="F60" s="140"/>
      <c r="G60" s="140"/>
    </row>
    <row r="61" spans="1:7" x14ac:dyDescent="0.2">
      <c r="A61" s="177" t="s">
        <v>39</v>
      </c>
      <c r="B61" s="55">
        <v>1655.37</v>
      </c>
      <c r="C61" s="55">
        <v>10000</v>
      </c>
      <c r="D61" s="55">
        <v>10000</v>
      </c>
      <c r="E61" s="55">
        <v>6045.61</v>
      </c>
      <c r="F61" s="137">
        <v>365.21</v>
      </c>
      <c r="G61" s="137">
        <v>60.46</v>
      </c>
    </row>
    <row r="62" spans="1:7" x14ac:dyDescent="0.2">
      <c r="A62" s="59" t="s">
        <v>40</v>
      </c>
      <c r="B62" s="5">
        <v>1655.37</v>
      </c>
      <c r="C62" s="5">
        <v>10000</v>
      </c>
      <c r="D62" s="5">
        <v>10000</v>
      </c>
      <c r="E62" s="5">
        <v>2374.02</v>
      </c>
      <c r="F62" s="138">
        <v>143.41</v>
      </c>
      <c r="G62" s="138">
        <v>23.74</v>
      </c>
    </row>
    <row r="63" spans="1:7" x14ac:dyDescent="0.2">
      <c r="A63" s="56" t="s">
        <v>41</v>
      </c>
      <c r="B63" s="5">
        <v>1655.37</v>
      </c>
      <c r="C63" s="5">
        <v>10000</v>
      </c>
      <c r="D63" s="5">
        <v>10000</v>
      </c>
      <c r="E63" s="5">
        <v>2374.02</v>
      </c>
      <c r="F63" s="138">
        <v>143.41</v>
      </c>
      <c r="G63" s="138">
        <v>23.74</v>
      </c>
    </row>
    <row r="64" spans="1:7" x14ac:dyDescent="0.2">
      <c r="A64" s="57" t="s">
        <v>42</v>
      </c>
      <c r="B64" s="9">
        <v>1655.37</v>
      </c>
      <c r="C64" s="58"/>
      <c r="D64" s="58"/>
      <c r="E64" s="9">
        <v>2374.02</v>
      </c>
      <c r="F64" s="139">
        <v>143.41</v>
      </c>
      <c r="G64" s="140"/>
    </row>
    <row r="65" spans="1:7" x14ac:dyDescent="0.2">
      <c r="A65" s="59" t="s">
        <v>529</v>
      </c>
      <c r="B65" s="5">
        <v>0</v>
      </c>
      <c r="C65" s="5">
        <v>0</v>
      </c>
      <c r="D65" s="5">
        <v>0</v>
      </c>
      <c r="E65" s="5">
        <v>3671.59</v>
      </c>
      <c r="F65" s="138">
        <v>0</v>
      </c>
      <c r="G65" s="138">
        <v>0</v>
      </c>
    </row>
    <row r="66" spans="1:7" s="4" customFormat="1" x14ac:dyDescent="0.2">
      <c r="A66" s="56" t="s">
        <v>530</v>
      </c>
      <c r="B66" s="5">
        <v>0</v>
      </c>
      <c r="C66" s="5">
        <v>0</v>
      </c>
      <c r="D66" s="5">
        <v>0</v>
      </c>
      <c r="E66" s="5">
        <v>3671.59</v>
      </c>
      <c r="F66" s="138">
        <v>0</v>
      </c>
      <c r="G66" s="138">
        <v>0</v>
      </c>
    </row>
    <row r="67" spans="1:7" s="4" customFormat="1" x14ac:dyDescent="0.2">
      <c r="A67" s="57" t="s">
        <v>531</v>
      </c>
      <c r="B67" s="58"/>
      <c r="C67" s="58"/>
      <c r="D67" s="58"/>
      <c r="E67" s="9">
        <v>2171.59</v>
      </c>
      <c r="F67" s="140"/>
      <c r="G67" s="140"/>
    </row>
    <row r="68" spans="1:7" s="4" customFormat="1" x14ac:dyDescent="0.2">
      <c r="A68" s="57" t="s">
        <v>532</v>
      </c>
      <c r="B68" s="58"/>
      <c r="C68" s="58"/>
      <c r="D68" s="58"/>
      <c r="E68" s="9">
        <v>1500</v>
      </c>
      <c r="F68" s="140"/>
      <c r="G68" s="140"/>
    </row>
    <row r="69" spans="1:7" s="4" customFormat="1" x14ac:dyDescent="0.2">
      <c r="A69" s="57"/>
      <c r="B69" s="58"/>
      <c r="C69" s="58"/>
      <c r="D69" s="58"/>
      <c r="E69" s="9"/>
      <c r="F69" s="140"/>
      <c r="G69" s="140"/>
    </row>
    <row r="70" spans="1:7" x14ac:dyDescent="0.2">
      <c r="A70" s="65" t="s">
        <v>43</v>
      </c>
      <c r="B70" s="66">
        <v>114070235.98999999</v>
      </c>
      <c r="C70" s="66">
        <v>247169703</v>
      </c>
      <c r="D70" s="66">
        <v>247169703</v>
      </c>
      <c r="E70" s="66">
        <v>109015884.42</v>
      </c>
      <c r="F70" s="141">
        <v>95.57</v>
      </c>
      <c r="G70" s="141">
        <v>44.11</v>
      </c>
    </row>
    <row r="71" spans="1:7" x14ac:dyDescent="0.2">
      <c r="A71" s="59"/>
      <c r="B71" s="5"/>
      <c r="C71" s="5"/>
      <c r="D71" s="5"/>
      <c r="E71" s="5"/>
      <c r="F71" s="138"/>
      <c r="G71" s="138"/>
    </row>
    <row r="72" spans="1:7" x14ac:dyDescent="0.2">
      <c r="A72" s="69" t="s">
        <v>44</v>
      </c>
      <c r="B72" s="83">
        <v>84232577.260000005</v>
      </c>
      <c r="C72" s="83">
        <v>215053569</v>
      </c>
      <c r="D72" s="83">
        <v>215078269</v>
      </c>
      <c r="E72" s="83">
        <v>93313798.260000005</v>
      </c>
      <c r="F72" s="170">
        <v>110.78</v>
      </c>
      <c r="G72" s="170">
        <v>43.39</v>
      </c>
    </row>
    <row r="73" spans="1:7" x14ac:dyDescent="0.2">
      <c r="A73" s="59" t="s">
        <v>45</v>
      </c>
      <c r="B73" s="5">
        <v>14403960.039999999</v>
      </c>
      <c r="C73" s="5">
        <v>39875027</v>
      </c>
      <c r="D73" s="5">
        <v>39875027</v>
      </c>
      <c r="E73" s="5">
        <v>18713302.48</v>
      </c>
      <c r="F73" s="138">
        <v>129.91999999999999</v>
      </c>
      <c r="G73" s="138">
        <v>46.93</v>
      </c>
    </row>
    <row r="74" spans="1:7" x14ac:dyDescent="0.2">
      <c r="A74" s="56" t="s">
        <v>46</v>
      </c>
      <c r="B74" s="5">
        <v>11269809.109999999</v>
      </c>
      <c r="C74" s="5">
        <v>31178006</v>
      </c>
      <c r="D74" s="5">
        <v>31178006</v>
      </c>
      <c r="E74" s="5">
        <v>14565707.199999999</v>
      </c>
      <c r="F74" s="138">
        <v>129.25</v>
      </c>
      <c r="G74" s="138">
        <v>46.72</v>
      </c>
    </row>
    <row r="75" spans="1:7" x14ac:dyDescent="0.2">
      <c r="A75" s="57" t="s">
        <v>47</v>
      </c>
      <c r="B75" s="9">
        <v>11213099.74</v>
      </c>
      <c r="C75" s="58"/>
      <c r="D75" s="58"/>
      <c r="E75" s="9">
        <v>14518003.630000001</v>
      </c>
      <c r="F75" s="139">
        <v>129.47</v>
      </c>
      <c r="G75" s="140"/>
    </row>
    <row r="76" spans="1:7" x14ac:dyDescent="0.2">
      <c r="A76" s="57" t="s">
        <v>329</v>
      </c>
      <c r="B76" s="9">
        <v>56709.37</v>
      </c>
      <c r="C76" s="58"/>
      <c r="D76" s="58"/>
      <c r="E76" s="9">
        <v>47703.57</v>
      </c>
      <c r="F76" s="139">
        <v>84.12</v>
      </c>
      <c r="G76" s="140"/>
    </row>
    <row r="77" spans="1:7" x14ac:dyDescent="0.2">
      <c r="A77" s="56" t="s">
        <v>48</v>
      </c>
      <c r="B77" s="5">
        <v>1289299.8500000001</v>
      </c>
      <c r="C77" s="5">
        <v>3580900</v>
      </c>
      <c r="D77" s="5">
        <v>3580900</v>
      </c>
      <c r="E77" s="5">
        <v>1762450.15</v>
      </c>
      <c r="F77" s="138">
        <v>136.69999999999999</v>
      </c>
      <c r="G77" s="138">
        <v>49.22</v>
      </c>
    </row>
    <row r="78" spans="1:7" x14ac:dyDescent="0.2">
      <c r="A78" s="57" t="s">
        <v>49</v>
      </c>
      <c r="B78" s="9">
        <v>1289299.8500000001</v>
      </c>
      <c r="C78" s="58"/>
      <c r="D78" s="58"/>
      <c r="E78" s="9">
        <v>1762450.15</v>
      </c>
      <c r="F78" s="139">
        <v>136.69999999999999</v>
      </c>
      <c r="G78" s="140"/>
    </row>
    <row r="79" spans="1:7" x14ac:dyDescent="0.2">
      <c r="A79" s="56" t="s">
        <v>50</v>
      </c>
      <c r="B79" s="5">
        <v>1844851.08</v>
      </c>
      <c r="C79" s="5">
        <v>5116121</v>
      </c>
      <c r="D79" s="5">
        <v>5116121</v>
      </c>
      <c r="E79" s="5">
        <v>2385145.13</v>
      </c>
      <c r="F79" s="138">
        <v>129.29</v>
      </c>
      <c r="G79" s="138">
        <v>46.62</v>
      </c>
    </row>
    <row r="80" spans="1:7" x14ac:dyDescent="0.2">
      <c r="A80" s="57" t="s">
        <v>330</v>
      </c>
      <c r="B80" s="9">
        <v>5795.72</v>
      </c>
      <c r="C80" s="58"/>
      <c r="D80" s="58"/>
      <c r="E80" s="9">
        <v>21287.83</v>
      </c>
      <c r="F80" s="139">
        <v>367.3</v>
      </c>
      <c r="G80" s="140"/>
    </row>
    <row r="81" spans="1:7" x14ac:dyDescent="0.2">
      <c r="A81" s="57" t="s">
        <v>51</v>
      </c>
      <c r="B81" s="9">
        <v>1839055.36</v>
      </c>
      <c r="C81" s="58"/>
      <c r="D81" s="58"/>
      <c r="E81" s="9">
        <v>2363857.2999999998</v>
      </c>
      <c r="F81" s="139">
        <v>128.54</v>
      </c>
      <c r="G81" s="140"/>
    </row>
    <row r="82" spans="1:7" x14ac:dyDescent="0.2">
      <c r="A82" s="59" t="s">
        <v>52</v>
      </c>
      <c r="B82" s="5">
        <v>47918036.049999997</v>
      </c>
      <c r="C82" s="5">
        <v>117535468</v>
      </c>
      <c r="D82" s="5">
        <v>117517168</v>
      </c>
      <c r="E82" s="5">
        <v>50062759.159999996</v>
      </c>
      <c r="F82" s="138">
        <v>104.48</v>
      </c>
      <c r="G82" s="138">
        <v>42.6</v>
      </c>
    </row>
    <row r="83" spans="1:7" ht="12" customHeight="1" x14ac:dyDescent="0.2">
      <c r="A83" s="56" t="s">
        <v>53</v>
      </c>
      <c r="B83" s="5">
        <v>4224449.3499999996</v>
      </c>
      <c r="C83" s="5">
        <v>10672693</v>
      </c>
      <c r="D83" s="5">
        <v>10672693</v>
      </c>
      <c r="E83" s="5">
        <v>4025073.19</v>
      </c>
      <c r="F83" s="138">
        <v>95.28</v>
      </c>
      <c r="G83" s="138">
        <v>37.71</v>
      </c>
    </row>
    <row r="84" spans="1:7" ht="12" customHeight="1" x14ac:dyDescent="0.2">
      <c r="A84" s="57" t="s">
        <v>54</v>
      </c>
      <c r="B84" s="9">
        <v>436897.94</v>
      </c>
      <c r="C84" s="58"/>
      <c r="D84" s="58"/>
      <c r="E84" s="9">
        <v>221740.1</v>
      </c>
      <c r="F84" s="139">
        <v>50.75</v>
      </c>
      <c r="G84" s="140"/>
    </row>
    <row r="85" spans="1:7" ht="12" customHeight="1" x14ac:dyDescent="0.2">
      <c r="A85" s="57" t="s">
        <v>55</v>
      </c>
      <c r="B85" s="9">
        <v>3531081.06</v>
      </c>
      <c r="C85" s="58"/>
      <c r="D85" s="58"/>
      <c r="E85" s="9">
        <v>3461637.4</v>
      </c>
      <c r="F85" s="139">
        <v>98.03</v>
      </c>
      <c r="G85" s="140"/>
    </row>
    <row r="86" spans="1:7" ht="12" customHeight="1" x14ac:dyDescent="0.2">
      <c r="A86" s="57" t="s">
        <v>56</v>
      </c>
      <c r="B86" s="9">
        <v>212788.35</v>
      </c>
      <c r="C86" s="58"/>
      <c r="D86" s="58"/>
      <c r="E86" s="9">
        <v>267355.09000000003</v>
      </c>
      <c r="F86" s="139">
        <v>125.64</v>
      </c>
      <c r="G86" s="140"/>
    </row>
    <row r="87" spans="1:7" ht="12" customHeight="1" x14ac:dyDescent="0.2">
      <c r="A87" s="57" t="s">
        <v>57</v>
      </c>
      <c r="B87" s="9">
        <v>43682</v>
      </c>
      <c r="C87" s="58"/>
      <c r="D87" s="58"/>
      <c r="E87" s="9">
        <v>74340.600000000006</v>
      </c>
      <c r="F87" s="139">
        <v>170.19</v>
      </c>
      <c r="G87" s="140"/>
    </row>
    <row r="88" spans="1:7" ht="12" customHeight="1" x14ac:dyDescent="0.2">
      <c r="A88" s="56" t="s">
        <v>58</v>
      </c>
      <c r="B88" s="5">
        <v>11439601.460000001</v>
      </c>
      <c r="C88" s="5">
        <v>24198036</v>
      </c>
      <c r="D88" s="5">
        <v>24198036</v>
      </c>
      <c r="E88" s="5">
        <v>11066930.619999999</v>
      </c>
      <c r="F88" s="138">
        <v>96.74</v>
      </c>
      <c r="G88" s="138">
        <v>45.73</v>
      </c>
    </row>
    <row r="89" spans="1:7" ht="12" customHeight="1" x14ac:dyDescent="0.2">
      <c r="A89" s="57" t="s">
        <v>59</v>
      </c>
      <c r="B89" s="9">
        <v>2326787.7599999998</v>
      </c>
      <c r="C89" s="58"/>
      <c r="D89" s="58"/>
      <c r="E89" s="9">
        <v>2344508.41</v>
      </c>
      <c r="F89" s="139">
        <v>100.76</v>
      </c>
      <c r="G89" s="140"/>
    </row>
    <row r="90" spans="1:7" ht="12" customHeight="1" x14ac:dyDescent="0.2">
      <c r="A90" s="57" t="s">
        <v>60</v>
      </c>
      <c r="B90" s="9">
        <v>2441932.7599999998</v>
      </c>
      <c r="C90" s="58"/>
      <c r="D90" s="58"/>
      <c r="E90" s="9">
        <v>2077136.61</v>
      </c>
      <c r="F90" s="139">
        <v>85.06</v>
      </c>
      <c r="G90" s="140"/>
    </row>
    <row r="91" spans="1:7" ht="12" customHeight="1" x14ac:dyDescent="0.2">
      <c r="A91" s="57" t="s">
        <v>61</v>
      </c>
      <c r="B91" s="9">
        <v>5722491.1299999999</v>
      </c>
      <c r="C91" s="58"/>
      <c r="D91" s="58"/>
      <c r="E91" s="9">
        <v>5325623.0599999996</v>
      </c>
      <c r="F91" s="139">
        <v>93.06</v>
      </c>
      <c r="G91" s="140"/>
    </row>
    <row r="92" spans="1:7" ht="12" customHeight="1" x14ac:dyDescent="0.2">
      <c r="A92" s="57" t="s">
        <v>62</v>
      </c>
      <c r="B92" s="9">
        <v>639698.38</v>
      </c>
      <c r="C92" s="58"/>
      <c r="D92" s="58"/>
      <c r="E92" s="9">
        <v>973464.89</v>
      </c>
      <c r="F92" s="139">
        <v>152.18</v>
      </c>
      <c r="G92" s="140"/>
    </row>
    <row r="93" spans="1:7" ht="12" customHeight="1" x14ac:dyDescent="0.2">
      <c r="A93" s="57" t="s">
        <v>63</v>
      </c>
      <c r="B93" s="9">
        <v>188885.56</v>
      </c>
      <c r="C93" s="58"/>
      <c r="D93" s="58"/>
      <c r="E93" s="9">
        <v>240187.25</v>
      </c>
      <c r="F93" s="139">
        <v>127.16</v>
      </c>
      <c r="G93" s="140"/>
    </row>
    <row r="94" spans="1:7" x14ac:dyDescent="0.2">
      <c r="A94" s="57" t="s">
        <v>64</v>
      </c>
      <c r="B94" s="9">
        <v>119805.87</v>
      </c>
      <c r="C94" s="58"/>
      <c r="D94" s="58"/>
      <c r="E94" s="9">
        <v>106010.4</v>
      </c>
      <c r="F94" s="139">
        <v>88.49</v>
      </c>
      <c r="G94" s="140"/>
    </row>
    <row r="95" spans="1:7" x14ac:dyDescent="0.2">
      <c r="A95" s="56" t="s">
        <v>65</v>
      </c>
      <c r="B95" s="5">
        <v>30343815.219999999</v>
      </c>
      <c r="C95" s="5">
        <v>72362958</v>
      </c>
      <c r="D95" s="5">
        <v>72344658</v>
      </c>
      <c r="E95" s="5">
        <v>30937410.210000001</v>
      </c>
      <c r="F95" s="138">
        <v>101.96</v>
      </c>
      <c r="G95" s="138">
        <v>42.76</v>
      </c>
    </row>
    <row r="96" spans="1:7" x14ac:dyDescent="0.2">
      <c r="A96" s="57" t="s">
        <v>66</v>
      </c>
      <c r="B96" s="9">
        <v>4336066.18</v>
      </c>
      <c r="C96" s="58"/>
      <c r="D96" s="58"/>
      <c r="E96" s="9">
        <v>5307750.76</v>
      </c>
      <c r="F96" s="139">
        <v>122.41</v>
      </c>
      <c r="G96" s="140"/>
    </row>
    <row r="97" spans="1:7" x14ac:dyDescent="0.2">
      <c r="A97" s="57" t="s">
        <v>67</v>
      </c>
      <c r="B97" s="9">
        <v>2404165.0299999998</v>
      </c>
      <c r="C97" s="58"/>
      <c r="D97" s="58"/>
      <c r="E97" s="9">
        <v>2106578.96</v>
      </c>
      <c r="F97" s="139">
        <v>87.62</v>
      </c>
      <c r="G97" s="140"/>
    </row>
    <row r="98" spans="1:7" x14ac:dyDescent="0.2">
      <c r="A98" s="57" t="s">
        <v>68</v>
      </c>
      <c r="B98" s="9">
        <v>946937.11</v>
      </c>
      <c r="C98" s="58"/>
      <c r="D98" s="58"/>
      <c r="E98" s="9">
        <v>1063432.17</v>
      </c>
      <c r="F98" s="139">
        <v>112.3</v>
      </c>
      <c r="G98" s="140"/>
    </row>
    <row r="99" spans="1:7" x14ac:dyDescent="0.2">
      <c r="A99" s="57" t="s">
        <v>69</v>
      </c>
      <c r="B99" s="9">
        <v>1643779.48</v>
      </c>
      <c r="C99" s="58"/>
      <c r="D99" s="58"/>
      <c r="E99" s="9">
        <v>1457116.89</v>
      </c>
      <c r="F99" s="139">
        <v>88.64</v>
      </c>
      <c r="G99" s="140"/>
    </row>
    <row r="100" spans="1:7" x14ac:dyDescent="0.2">
      <c r="A100" s="57" t="s">
        <v>70</v>
      </c>
      <c r="B100" s="9">
        <v>14005294.970000001</v>
      </c>
      <c r="C100" s="58"/>
      <c r="D100" s="58"/>
      <c r="E100" s="9">
        <v>14228272.27</v>
      </c>
      <c r="F100" s="139">
        <v>101.59</v>
      </c>
      <c r="G100" s="140"/>
    </row>
    <row r="101" spans="1:7" x14ac:dyDescent="0.2">
      <c r="A101" s="57" t="s">
        <v>71</v>
      </c>
      <c r="B101" s="9">
        <v>734696.2</v>
      </c>
      <c r="C101" s="58"/>
      <c r="D101" s="58"/>
      <c r="E101" s="9">
        <v>496216.65</v>
      </c>
      <c r="F101" s="139">
        <v>67.540000000000006</v>
      </c>
      <c r="G101" s="140"/>
    </row>
    <row r="102" spans="1:7" x14ac:dyDescent="0.2">
      <c r="A102" s="57" t="s">
        <v>72</v>
      </c>
      <c r="B102" s="9">
        <v>3131951.32</v>
      </c>
      <c r="C102" s="58"/>
      <c r="D102" s="58"/>
      <c r="E102" s="9">
        <v>2547611.36</v>
      </c>
      <c r="F102" s="139">
        <v>81.34</v>
      </c>
      <c r="G102" s="140"/>
    </row>
    <row r="103" spans="1:7" x14ac:dyDescent="0.2">
      <c r="A103" s="57" t="s">
        <v>73</v>
      </c>
      <c r="B103" s="9">
        <v>823048.58</v>
      </c>
      <c r="C103" s="58"/>
      <c r="D103" s="58"/>
      <c r="E103" s="9">
        <v>806671.49</v>
      </c>
      <c r="F103" s="139">
        <v>98.01</v>
      </c>
      <c r="G103" s="140"/>
    </row>
    <row r="104" spans="1:7" x14ac:dyDescent="0.2">
      <c r="A104" s="57" t="s">
        <v>74</v>
      </c>
      <c r="B104" s="9">
        <v>2317876.35</v>
      </c>
      <c r="C104" s="58"/>
      <c r="D104" s="58"/>
      <c r="E104" s="9">
        <v>2923759.66</v>
      </c>
      <c r="F104" s="139">
        <v>126.14</v>
      </c>
      <c r="G104" s="140"/>
    </row>
    <row r="105" spans="1:7" x14ac:dyDescent="0.2">
      <c r="A105" s="56" t="s">
        <v>75</v>
      </c>
      <c r="B105" s="5">
        <v>41679.29</v>
      </c>
      <c r="C105" s="5">
        <v>195748</v>
      </c>
      <c r="D105" s="5">
        <v>195748</v>
      </c>
      <c r="E105" s="5">
        <v>1300</v>
      </c>
      <c r="F105" s="138">
        <v>3.12</v>
      </c>
      <c r="G105" s="138">
        <v>0.66</v>
      </c>
    </row>
    <row r="106" spans="1:7" x14ac:dyDescent="0.2">
      <c r="A106" s="57" t="s">
        <v>76</v>
      </c>
      <c r="B106" s="9">
        <v>41679.29</v>
      </c>
      <c r="C106" s="58"/>
      <c r="D106" s="58"/>
      <c r="E106" s="9">
        <v>1300</v>
      </c>
      <c r="F106" s="139">
        <v>3.12</v>
      </c>
      <c r="G106" s="140"/>
    </row>
    <row r="107" spans="1:7" x14ac:dyDescent="0.2">
      <c r="A107" s="56" t="s">
        <v>77</v>
      </c>
      <c r="B107" s="5">
        <v>1868490.73</v>
      </c>
      <c r="C107" s="5">
        <v>10106033</v>
      </c>
      <c r="D107" s="5">
        <v>10106033</v>
      </c>
      <c r="E107" s="5">
        <v>4032045.14</v>
      </c>
      <c r="F107" s="138">
        <v>215.79</v>
      </c>
      <c r="G107" s="138">
        <v>39.9</v>
      </c>
    </row>
    <row r="108" spans="1:7" x14ac:dyDescent="0.2">
      <c r="A108" s="57" t="s">
        <v>78</v>
      </c>
      <c r="B108" s="9">
        <v>797909.78</v>
      </c>
      <c r="C108" s="58"/>
      <c r="D108" s="58"/>
      <c r="E108" s="9">
        <v>3000504.48</v>
      </c>
      <c r="F108" s="139">
        <v>376.05</v>
      </c>
      <c r="G108" s="140"/>
    </row>
    <row r="109" spans="1:7" x14ac:dyDescent="0.2">
      <c r="A109" s="57" t="s">
        <v>79</v>
      </c>
      <c r="B109" s="9">
        <v>202563.27</v>
      </c>
      <c r="C109" s="58"/>
      <c r="D109" s="58"/>
      <c r="E109" s="9">
        <v>200931.87</v>
      </c>
      <c r="F109" s="139">
        <v>99.19</v>
      </c>
      <c r="G109" s="140"/>
    </row>
    <row r="110" spans="1:7" x14ac:dyDescent="0.2">
      <c r="A110" s="57" t="s">
        <v>80</v>
      </c>
      <c r="B110" s="9">
        <v>232121.82</v>
      </c>
      <c r="C110" s="58"/>
      <c r="D110" s="58"/>
      <c r="E110" s="9">
        <v>186140.47</v>
      </c>
      <c r="F110" s="139">
        <v>80.19</v>
      </c>
      <c r="G110" s="140"/>
    </row>
    <row r="111" spans="1:7" x14ac:dyDescent="0.2">
      <c r="A111" s="57" t="s">
        <v>81</v>
      </c>
      <c r="B111" s="9">
        <v>239707.24</v>
      </c>
      <c r="C111" s="58"/>
      <c r="D111" s="58"/>
      <c r="E111" s="9">
        <v>240893.23</v>
      </c>
      <c r="F111" s="139">
        <v>100.49</v>
      </c>
      <c r="G111" s="140"/>
    </row>
    <row r="112" spans="1:7" x14ac:dyDescent="0.2">
      <c r="A112" s="57" t="s">
        <v>82</v>
      </c>
      <c r="B112" s="9">
        <v>84663.26</v>
      </c>
      <c r="C112" s="58"/>
      <c r="D112" s="58"/>
      <c r="E112" s="9">
        <v>69550.42</v>
      </c>
      <c r="F112" s="139">
        <v>82.15</v>
      </c>
      <c r="G112" s="140"/>
    </row>
    <row r="113" spans="1:7" x14ac:dyDescent="0.2">
      <c r="A113" s="57" t="s">
        <v>83</v>
      </c>
      <c r="B113" s="9">
        <v>311525.36</v>
      </c>
      <c r="C113" s="58"/>
      <c r="D113" s="58"/>
      <c r="E113" s="9">
        <v>334024.67</v>
      </c>
      <c r="F113" s="139">
        <v>107.22</v>
      </c>
      <c r="G113" s="140"/>
    </row>
    <row r="114" spans="1:7" x14ac:dyDescent="0.2">
      <c r="A114" s="59" t="s">
        <v>84</v>
      </c>
      <c r="B114" s="5">
        <v>223488.27</v>
      </c>
      <c r="C114" s="5">
        <v>973000</v>
      </c>
      <c r="D114" s="5">
        <v>973000</v>
      </c>
      <c r="E114" s="5">
        <v>308106.53000000003</v>
      </c>
      <c r="F114" s="138">
        <v>137.86000000000001</v>
      </c>
      <c r="G114" s="138">
        <v>31.67</v>
      </c>
    </row>
    <row r="115" spans="1:7" x14ac:dyDescent="0.2">
      <c r="A115" s="56" t="s">
        <v>85</v>
      </c>
      <c r="B115" s="5">
        <v>42805.72</v>
      </c>
      <c r="C115" s="5">
        <v>501000</v>
      </c>
      <c r="D115" s="5">
        <v>501000</v>
      </c>
      <c r="E115" s="5">
        <v>129552.88</v>
      </c>
      <c r="F115" s="138">
        <v>302.64999999999998</v>
      </c>
      <c r="G115" s="138">
        <v>25.86</v>
      </c>
    </row>
    <row r="116" spans="1:7" x14ac:dyDescent="0.2">
      <c r="A116" s="57" t="s">
        <v>464</v>
      </c>
      <c r="B116" s="9">
        <v>15864.79</v>
      </c>
      <c r="C116" s="58"/>
      <c r="D116" s="58"/>
      <c r="E116" s="9">
        <v>55472.36</v>
      </c>
      <c r="F116" s="139">
        <v>349.66</v>
      </c>
      <c r="G116" s="140"/>
    </row>
    <row r="117" spans="1:7" x14ac:dyDescent="0.2">
      <c r="A117" s="57" t="s">
        <v>465</v>
      </c>
      <c r="B117" s="9">
        <v>26940.93</v>
      </c>
      <c r="C117" s="58"/>
      <c r="D117" s="58"/>
      <c r="E117" s="9">
        <v>74080.52</v>
      </c>
      <c r="F117" s="139">
        <v>274.97000000000003</v>
      </c>
      <c r="G117" s="140"/>
    </row>
    <row r="118" spans="1:7" x14ac:dyDescent="0.2">
      <c r="A118" s="56" t="s">
        <v>86</v>
      </c>
      <c r="B118" s="5">
        <v>180682.55</v>
      </c>
      <c r="C118" s="5">
        <v>472000</v>
      </c>
      <c r="D118" s="5">
        <v>472000</v>
      </c>
      <c r="E118" s="5">
        <v>178553.65</v>
      </c>
      <c r="F118" s="138">
        <v>98.82</v>
      </c>
      <c r="G118" s="138">
        <v>37.83</v>
      </c>
    </row>
    <row r="119" spans="1:7" x14ac:dyDescent="0.2">
      <c r="A119" s="57" t="s">
        <v>87</v>
      </c>
      <c r="B119" s="9">
        <v>153736.68</v>
      </c>
      <c r="C119" s="58"/>
      <c r="D119" s="58"/>
      <c r="E119" s="9">
        <v>159153.60999999999</v>
      </c>
      <c r="F119" s="139">
        <v>103.52</v>
      </c>
      <c r="G119" s="140"/>
    </row>
    <row r="120" spans="1:7" x14ac:dyDescent="0.2">
      <c r="A120" s="57" t="s">
        <v>88</v>
      </c>
      <c r="B120" s="9">
        <v>1318.9</v>
      </c>
      <c r="C120" s="58"/>
      <c r="D120" s="58"/>
      <c r="E120" s="9">
        <v>2672.05</v>
      </c>
      <c r="F120" s="139">
        <v>202.6</v>
      </c>
      <c r="G120" s="140"/>
    </row>
    <row r="121" spans="1:7" x14ac:dyDescent="0.2">
      <c r="A121" s="57" t="s">
        <v>89</v>
      </c>
      <c r="B121" s="9">
        <v>12940.64</v>
      </c>
      <c r="C121" s="58"/>
      <c r="D121" s="58"/>
      <c r="E121" s="9">
        <v>9029.33</v>
      </c>
      <c r="F121" s="139">
        <v>69.77</v>
      </c>
      <c r="G121" s="140"/>
    </row>
    <row r="122" spans="1:7" x14ac:dyDescent="0.2">
      <c r="A122" s="57" t="s">
        <v>90</v>
      </c>
      <c r="B122" s="9">
        <v>12686.33</v>
      </c>
      <c r="C122" s="58"/>
      <c r="D122" s="58"/>
      <c r="E122" s="9">
        <v>7698.66</v>
      </c>
      <c r="F122" s="139">
        <v>60.68</v>
      </c>
      <c r="G122" s="140"/>
    </row>
    <row r="123" spans="1:7" x14ac:dyDescent="0.2">
      <c r="A123" s="59" t="s">
        <v>91</v>
      </c>
      <c r="B123" s="5">
        <v>5121316.0999999996</v>
      </c>
      <c r="C123" s="5">
        <v>6891000</v>
      </c>
      <c r="D123" s="5">
        <v>6891000</v>
      </c>
      <c r="E123" s="5">
        <v>5087236.91</v>
      </c>
      <c r="F123" s="138">
        <v>99.33</v>
      </c>
      <c r="G123" s="138">
        <v>73.819999999999993</v>
      </c>
    </row>
    <row r="124" spans="1:7" x14ac:dyDescent="0.2">
      <c r="A124" s="56" t="s">
        <v>92</v>
      </c>
      <c r="B124" s="5">
        <v>32382.21</v>
      </c>
      <c r="C124" s="5">
        <v>315000</v>
      </c>
      <c r="D124" s="5">
        <v>315000</v>
      </c>
      <c r="E124" s="5">
        <v>0</v>
      </c>
      <c r="F124" s="138">
        <v>0</v>
      </c>
      <c r="G124" s="138">
        <v>0</v>
      </c>
    </row>
    <row r="125" spans="1:7" x14ac:dyDescent="0.2">
      <c r="A125" s="57" t="s">
        <v>93</v>
      </c>
      <c r="B125" s="9">
        <v>32382.21</v>
      </c>
      <c r="C125" s="58"/>
      <c r="D125" s="58"/>
      <c r="E125" s="58"/>
      <c r="F125" s="140"/>
      <c r="G125" s="140"/>
    </row>
    <row r="126" spans="1:7" x14ac:dyDescent="0.2">
      <c r="A126" s="56" t="s">
        <v>466</v>
      </c>
      <c r="B126" s="5">
        <v>4946040.6900000004</v>
      </c>
      <c r="C126" s="5">
        <v>6576000</v>
      </c>
      <c r="D126" s="5">
        <v>6576000</v>
      </c>
      <c r="E126" s="5">
        <v>5087236.91</v>
      </c>
      <c r="F126" s="138">
        <v>102.85</v>
      </c>
      <c r="G126" s="138">
        <v>77.36</v>
      </c>
    </row>
    <row r="127" spans="1:7" x14ac:dyDescent="0.2">
      <c r="A127" s="57" t="s">
        <v>94</v>
      </c>
      <c r="B127" s="9">
        <v>373568.64</v>
      </c>
      <c r="C127" s="58"/>
      <c r="D127" s="58"/>
      <c r="E127" s="9">
        <v>1663726.16</v>
      </c>
      <c r="F127" s="139">
        <v>445.36</v>
      </c>
      <c r="G127" s="140"/>
    </row>
    <row r="128" spans="1:7" x14ac:dyDescent="0.2">
      <c r="A128" s="57" t="s">
        <v>95</v>
      </c>
      <c r="B128" s="9">
        <v>4572472.05</v>
      </c>
      <c r="C128" s="58"/>
      <c r="D128" s="58"/>
      <c r="E128" s="9">
        <v>3423510.75</v>
      </c>
      <c r="F128" s="139">
        <v>74.87</v>
      </c>
      <c r="G128" s="140"/>
    </row>
    <row r="129" spans="1:7" x14ac:dyDescent="0.2">
      <c r="A129" s="56" t="s">
        <v>96</v>
      </c>
      <c r="B129" s="5">
        <v>142893.20000000001</v>
      </c>
      <c r="C129" s="5">
        <v>0</v>
      </c>
      <c r="D129" s="5">
        <v>0</v>
      </c>
      <c r="E129" s="5">
        <v>0</v>
      </c>
      <c r="F129" s="138">
        <v>0</v>
      </c>
      <c r="G129" s="138">
        <v>0</v>
      </c>
    </row>
    <row r="130" spans="1:7" x14ac:dyDescent="0.2">
      <c r="A130" s="57" t="s">
        <v>97</v>
      </c>
      <c r="B130" s="9">
        <v>142893.20000000001</v>
      </c>
      <c r="C130" s="58"/>
      <c r="D130" s="58"/>
      <c r="E130" s="58"/>
      <c r="F130" s="140"/>
      <c r="G130" s="140"/>
    </row>
    <row r="131" spans="1:7" x14ac:dyDescent="0.2">
      <c r="A131" s="59" t="s">
        <v>98</v>
      </c>
      <c r="B131" s="5">
        <v>1629788.54</v>
      </c>
      <c r="C131" s="5">
        <v>5580874</v>
      </c>
      <c r="D131" s="5">
        <v>5570874</v>
      </c>
      <c r="E131" s="5">
        <v>2262196.15</v>
      </c>
      <c r="F131" s="138">
        <v>138.80000000000001</v>
      </c>
      <c r="G131" s="138">
        <v>40.61</v>
      </c>
    </row>
    <row r="132" spans="1:7" x14ac:dyDescent="0.2">
      <c r="A132" s="56" t="s">
        <v>99</v>
      </c>
      <c r="B132" s="5">
        <v>187337.22</v>
      </c>
      <c r="C132" s="5">
        <v>2023550</v>
      </c>
      <c r="D132" s="5">
        <v>2013550</v>
      </c>
      <c r="E132" s="5">
        <v>603494.16</v>
      </c>
      <c r="F132" s="138">
        <v>322.14</v>
      </c>
      <c r="G132" s="138">
        <v>29.97</v>
      </c>
    </row>
    <row r="133" spans="1:7" x14ac:dyDescent="0.2">
      <c r="A133" s="57" t="s">
        <v>100</v>
      </c>
      <c r="B133" s="9">
        <v>28415</v>
      </c>
      <c r="C133" s="58"/>
      <c r="D133" s="58"/>
      <c r="E133" s="9">
        <v>250000</v>
      </c>
      <c r="F133" s="139">
        <v>879.82</v>
      </c>
      <c r="G133" s="140"/>
    </row>
    <row r="134" spans="1:7" x14ac:dyDescent="0.2">
      <c r="A134" s="57" t="s">
        <v>101</v>
      </c>
      <c r="B134" s="9">
        <v>158922.22</v>
      </c>
      <c r="C134" s="58"/>
      <c r="D134" s="58"/>
      <c r="E134" s="9">
        <v>353494.16</v>
      </c>
      <c r="F134" s="139">
        <v>222.43</v>
      </c>
      <c r="G134" s="140"/>
    </row>
    <row r="135" spans="1:7" x14ac:dyDescent="0.2">
      <c r="A135" s="56" t="s">
        <v>102</v>
      </c>
      <c r="B135" s="5">
        <v>1442451.32</v>
      </c>
      <c r="C135" s="5">
        <v>3557324</v>
      </c>
      <c r="D135" s="5">
        <v>3557324</v>
      </c>
      <c r="E135" s="5">
        <v>1658701.99</v>
      </c>
      <c r="F135" s="138">
        <v>114.99</v>
      </c>
      <c r="G135" s="138">
        <v>46.63</v>
      </c>
    </row>
    <row r="136" spans="1:7" x14ac:dyDescent="0.2">
      <c r="A136" s="57" t="s">
        <v>103</v>
      </c>
      <c r="B136" s="9">
        <v>1442451.32</v>
      </c>
      <c r="C136" s="58"/>
      <c r="D136" s="58"/>
      <c r="E136" s="9">
        <v>1493701.99</v>
      </c>
      <c r="F136" s="139">
        <v>103.55</v>
      </c>
      <c r="G136" s="140"/>
    </row>
    <row r="137" spans="1:7" x14ac:dyDescent="0.2">
      <c r="A137" s="57" t="s">
        <v>533</v>
      </c>
      <c r="B137" s="58"/>
      <c r="C137" s="58"/>
      <c r="D137" s="58"/>
      <c r="E137" s="9">
        <v>165000</v>
      </c>
      <c r="F137" s="140"/>
      <c r="G137" s="140"/>
    </row>
    <row r="138" spans="1:7" x14ac:dyDescent="0.2">
      <c r="A138" s="59" t="s">
        <v>104</v>
      </c>
      <c r="B138" s="5">
        <v>11628412.15</v>
      </c>
      <c r="C138" s="5">
        <v>34984100</v>
      </c>
      <c r="D138" s="5">
        <v>35105100</v>
      </c>
      <c r="E138" s="5">
        <v>11989385.42</v>
      </c>
      <c r="F138" s="138">
        <v>103.1</v>
      </c>
      <c r="G138" s="138">
        <v>34.15</v>
      </c>
    </row>
    <row r="139" spans="1:7" x14ac:dyDescent="0.2">
      <c r="A139" s="56" t="s">
        <v>105</v>
      </c>
      <c r="B139" s="5">
        <v>11628412.15</v>
      </c>
      <c r="C139" s="5">
        <v>34984100</v>
      </c>
      <c r="D139" s="5">
        <v>35105100</v>
      </c>
      <c r="E139" s="5">
        <v>11989385.42</v>
      </c>
      <c r="F139" s="138">
        <v>103.1</v>
      </c>
      <c r="G139" s="138">
        <v>34.15</v>
      </c>
    </row>
    <row r="140" spans="1:7" x14ac:dyDescent="0.2">
      <c r="A140" s="57" t="s">
        <v>106</v>
      </c>
      <c r="B140" s="9">
        <v>1255999.0900000001</v>
      </c>
      <c r="C140" s="58"/>
      <c r="D140" s="58"/>
      <c r="E140" s="9">
        <v>1327816.3400000001</v>
      </c>
      <c r="F140" s="139">
        <v>105.72</v>
      </c>
      <c r="G140" s="140"/>
    </row>
    <row r="141" spans="1:7" x14ac:dyDescent="0.2">
      <c r="A141" s="57" t="s">
        <v>107</v>
      </c>
      <c r="B141" s="9">
        <v>10372413.060000001</v>
      </c>
      <c r="C141" s="58"/>
      <c r="D141" s="58"/>
      <c r="E141" s="9">
        <v>10661569.08</v>
      </c>
      <c r="F141" s="139">
        <v>102.79</v>
      </c>
      <c r="G141" s="140"/>
    </row>
    <row r="142" spans="1:7" x14ac:dyDescent="0.2">
      <c r="A142" s="59" t="s">
        <v>108</v>
      </c>
      <c r="B142" s="5">
        <v>3307576.11</v>
      </c>
      <c r="C142" s="5">
        <v>9214100</v>
      </c>
      <c r="D142" s="5">
        <v>9146100</v>
      </c>
      <c r="E142" s="5">
        <v>4890811.6100000003</v>
      </c>
      <c r="F142" s="138">
        <v>147.87</v>
      </c>
      <c r="G142" s="138">
        <v>53.47</v>
      </c>
    </row>
    <row r="143" spans="1:7" x14ac:dyDescent="0.2">
      <c r="A143" s="56" t="s">
        <v>109</v>
      </c>
      <c r="B143" s="5">
        <v>3307576.11</v>
      </c>
      <c r="C143" s="5">
        <v>7914100</v>
      </c>
      <c r="D143" s="5">
        <v>7846100</v>
      </c>
      <c r="E143" s="5">
        <v>4690811.6100000003</v>
      </c>
      <c r="F143" s="138">
        <v>141.82</v>
      </c>
      <c r="G143" s="138">
        <v>59.79</v>
      </c>
    </row>
    <row r="144" spans="1:7" x14ac:dyDescent="0.2">
      <c r="A144" s="57" t="s">
        <v>110</v>
      </c>
      <c r="B144" s="9">
        <v>3307576.11</v>
      </c>
      <c r="C144" s="58"/>
      <c r="D144" s="58"/>
      <c r="E144" s="9">
        <v>4690811.6100000003</v>
      </c>
      <c r="F144" s="139">
        <v>141.82</v>
      </c>
      <c r="G144" s="140"/>
    </row>
    <row r="145" spans="1:7" x14ac:dyDescent="0.2">
      <c r="A145" s="56" t="s">
        <v>111</v>
      </c>
      <c r="B145" s="5">
        <v>0</v>
      </c>
      <c r="C145" s="5">
        <v>300000</v>
      </c>
      <c r="D145" s="5">
        <v>300000</v>
      </c>
      <c r="E145" s="5">
        <v>200000</v>
      </c>
      <c r="F145" s="138">
        <v>0</v>
      </c>
      <c r="G145" s="138">
        <v>66.67</v>
      </c>
    </row>
    <row r="146" spans="1:7" x14ac:dyDescent="0.2">
      <c r="A146" s="57" t="s">
        <v>534</v>
      </c>
      <c r="B146" s="58"/>
      <c r="C146" s="58"/>
      <c r="D146" s="58"/>
      <c r="E146" s="9">
        <v>200000</v>
      </c>
      <c r="F146" s="140"/>
      <c r="G146" s="140"/>
    </row>
    <row r="147" spans="1:7" x14ac:dyDescent="0.2">
      <c r="A147" s="56" t="s">
        <v>112</v>
      </c>
      <c r="B147" s="5">
        <v>0</v>
      </c>
      <c r="C147" s="5">
        <v>1000000</v>
      </c>
      <c r="D147" s="5">
        <v>1000000</v>
      </c>
      <c r="E147" s="5">
        <v>0</v>
      </c>
      <c r="F147" s="138">
        <v>0</v>
      </c>
      <c r="G147" s="138">
        <v>0</v>
      </c>
    </row>
    <row r="148" spans="1:7" x14ac:dyDescent="0.2">
      <c r="A148" s="56"/>
      <c r="B148" s="5"/>
      <c r="C148" s="5"/>
      <c r="D148" s="5"/>
      <c r="E148" s="5"/>
      <c r="F148" s="138"/>
      <c r="G148" s="138"/>
    </row>
    <row r="149" spans="1:7" x14ac:dyDescent="0.2">
      <c r="A149" s="69" t="s">
        <v>113</v>
      </c>
      <c r="B149" s="83">
        <v>27720189.469999999</v>
      </c>
      <c r="C149" s="83">
        <v>73939839</v>
      </c>
      <c r="D149" s="83">
        <v>73915139</v>
      </c>
      <c r="E149" s="83">
        <v>10949025.83</v>
      </c>
      <c r="F149" s="170">
        <v>39.5</v>
      </c>
      <c r="G149" s="170">
        <v>14.81</v>
      </c>
    </row>
    <row r="150" spans="1:7" x14ac:dyDescent="0.2">
      <c r="A150" s="59" t="s">
        <v>114</v>
      </c>
      <c r="B150" s="5">
        <v>0</v>
      </c>
      <c r="C150" s="5">
        <v>329200</v>
      </c>
      <c r="D150" s="5">
        <v>329200</v>
      </c>
      <c r="E150" s="5">
        <v>0</v>
      </c>
      <c r="F150" s="138">
        <v>0</v>
      </c>
      <c r="G150" s="138">
        <v>0</v>
      </c>
    </row>
    <row r="151" spans="1:7" x14ac:dyDescent="0.2">
      <c r="A151" s="56" t="s">
        <v>449</v>
      </c>
      <c r="B151" s="5">
        <v>0</v>
      </c>
      <c r="C151" s="5">
        <v>200000</v>
      </c>
      <c r="D151" s="5">
        <v>200000</v>
      </c>
      <c r="E151" s="5">
        <v>0</v>
      </c>
      <c r="F151" s="138">
        <v>0</v>
      </c>
      <c r="G151" s="138">
        <v>0</v>
      </c>
    </row>
    <row r="152" spans="1:7" x14ac:dyDescent="0.2">
      <c r="A152" s="56" t="s">
        <v>115</v>
      </c>
      <c r="B152" s="5">
        <v>0</v>
      </c>
      <c r="C152" s="5">
        <v>129200</v>
      </c>
      <c r="D152" s="5">
        <v>129200</v>
      </c>
      <c r="E152" s="5">
        <v>0</v>
      </c>
      <c r="F152" s="138">
        <v>0</v>
      </c>
      <c r="G152" s="138">
        <v>0</v>
      </c>
    </row>
    <row r="153" spans="1:7" x14ac:dyDescent="0.2">
      <c r="A153" s="59" t="s">
        <v>116</v>
      </c>
      <c r="B153" s="5">
        <v>6343873.5700000003</v>
      </c>
      <c r="C153" s="5">
        <v>31635704</v>
      </c>
      <c r="D153" s="5">
        <v>31617204</v>
      </c>
      <c r="E153" s="5">
        <v>3268729.01</v>
      </c>
      <c r="F153" s="138">
        <v>51.53</v>
      </c>
      <c r="G153" s="138">
        <v>10.34</v>
      </c>
    </row>
    <row r="154" spans="1:7" x14ac:dyDescent="0.2">
      <c r="A154" s="56" t="s">
        <v>117</v>
      </c>
      <c r="B154" s="5">
        <v>2070001</v>
      </c>
      <c r="C154" s="5">
        <v>4200000</v>
      </c>
      <c r="D154" s="5">
        <v>4200000</v>
      </c>
      <c r="E154" s="5">
        <v>109565</v>
      </c>
      <c r="F154" s="138">
        <v>5.29</v>
      </c>
      <c r="G154" s="138">
        <v>2.61</v>
      </c>
    </row>
    <row r="155" spans="1:7" x14ac:dyDescent="0.2">
      <c r="A155" s="57" t="s">
        <v>450</v>
      </c>
      <c r="B155" s="9">
        <v>2070001</v>
      </c>
      <c r="C155" s="58"/>
      <c r="D155" s="58"/>
      <c r="E155" s="9">
        <v>98090</v>
      </c>
      <c r="F155" s="139">
        <v>4.74</v>
      </c>
      <c r="G155" s="140"/>
    </row>
    <row r="156" spans="1:7" x14ac:dyDescent="0.2">
      <c r="A156" s="57" t="s">
        <v>535</v>
      </c>
      <c r="B156" s="58"/>
      <c r="C156" s="58"/>
      <c r="D156" s="58"/>
      <c r="E156" s="9">
        <v>11475</v>
      </c>
      <c r="F156" s="140"/>
      <c r="G156" s="140"/>
    </row>
    <row r="157" spans="1:7" x14ac:dyDescent="0.2">
      <c r="A157" s="56" t="s">
        <v>118</v>
      </c>
      <c r="B157" s="5">
        <v>3469476.52</v>
      </c>
      <c r="C157" s="5">
        <v>24697704</v>
      </c>
      <c r="D157" s="5">
        <v>24679204</v>
      </c>
      <c r="E157" s="5">
        <v>2649877.42</v>
      </c>
      <c r="F157" s="138">
        <v>76.38</v>
      </c>
      <c r="G157" s="138">
        <v>10.74</v>
      </c>
    </row>
    <row r="158" spans="1:7" x14ac:dyDescent="0.2">
      <c r="A158" s="57" t="s">
        <v>119</v>
      </c>
      <c r="B158" s="9">
        <v>819522.63</v>
      </c>
      <c r="C158" s="58"/>
      <c r="D158" s="58"/>
      <c r="E158" s="9">
        <v>354933.36</v>
      </c>
      <c r="F158" s="139">
        <v>43.31</v>
      </c>
      <c r="G158" s="140"/>
    </row>
    <row r="159" spans="1:7" x14ac:dyDescent="0.2">
      <c r="A159" s="57" t="s">
        <v>120</v>
      </c>
      <c r="B159" s="9">
        <v>35163.22</v>
      </c>
      <c r="C159" s="58"/>
      <c r="D159" s="58"/>
      <c r="E159" s="9">
        <v>45398.59</v>
      </c>
      <c r="F159" s="139">
        <v>129.11000000000001</v>
      </c>
      <c r="G159" s="140"/>
    </row>
    <row r="160" spans="1:7" x14ac:dyDescent="0.2">
      <c r="A160" s="57" t="s">
        <v>121</v>
      </c>
      <c r="B160" s="9">
        <v>41977.5</v>
      </c>
      <c r="C160" s="58"/>
      <c r="D160" s="58"/>
      <c r="E160" s="9">
        <v>29366.16</v>
      </c>
      <c r="F160" s="139">
        <v>69.959999999999994</v>
      </c>
      <c r="G160" s="140"/>
    </row>
    <row r="161" spans="1:7" x14ac:dyDescent="0.2">
      <c r="A161" s="57" t="s">
        <v>122</v>
      </c>
      <c r="B161" s="9">
        <v>1999674.75</v>
      </c>
      <c r="C161" s="58"/>
      <c r="D161" s="58"/>
      <c r="E161" s="9">
        <v>1036118.63</v>
      </c>
      <c r="F161" s="139">
        <v>51.81</v>
      </c>
      <c r="G161" s="140"/>
    </row>
    <row r="162" spans="1:7" x14ac:dyDescent="0.2">
      <c r="A162" s="57" t="s">
        <v>392</v>
      </c>
      <c r="B162" s="9">
        <v>1785</v>
      </c>
      <c r="C162" s="58"/>
      <c r="D162" s="58"/>
      <c r="E162" s="9">
        <v>12761.53</v>
      </c>
      <c r="F162" s="139">
        <v>714.93</v>
      </c>
      <c r="G162" s="140"/>
    </row>
    <row r="163" spans="1:7" x14ac:dyDescent="0.2">
      <c r="A163" s="57" t="s">
        <v>123</v>
      </c>
      <c r="B163" s="9">
        <v>571353.42000000004</v>
      </c>
      <c r="C163" s="58"/>
      <c r="D163" s="58"/>
      <c r="E163" s="9">
        <v>1171299.1499999999</v>
      </c>
      <c r="F163" s="139">
        <v>205</v>
      </c>
      <c r="G163" s="140"/>
    </row>
    <row r="164" spans="1:7" x14ac:dyDescent="0.2">
      <c r="A164" s="56" t="s">
        <v>124</v>
      </c>
      <c r="B164" s="5">
        <v>0</v>
      </c>
      <c r="C164" s="5">
        <v>1720000</v>
      </c>
      <c r="D164" s="5">
        <v>1720000</v>
      </c>
      <c r="E164" s="5">
        <v>343242.7</v>
      </c>
      <c r="F164" s="138">
        <v>0</v>
      </c>
      <c r="G164" s="138">
        <v>19.96</v>
      </c>
    </row>
    <row r="165" spans="1:7" x14ac:dyDescent="0.2">
      <c r="A165" s="57" t="s">
        <v>536</v>
      </c>
      <c r="B165" s="58"/>
      <c r="C165" s="58"/>
      <c r="D165" s="58"/>
      <c r="E165" s="9">
        <v>343242.7</v>
      </c>
      <c r="F165" s="140"/>
      <c r="G165" s="140"/>
    </row>
    <row r="166" spans="1:7" x14ac:dyDescent="0.2">
      <c r="A166" s="56" t="s">
        <v>125</v>
      </c>
      <c r="B166" s="5">
        <v>284708.55</v>
      </c>
      <c r="C166" s="5">
        <v>48000</v>
      </c>
      <c r="D166" s="5">
        <v>48000</v>
      </c>
      <c r="E166" s="5">
        <v>20879.05</v>
      </c>
      <c r="F166" s="138">
        <v>7.33</v>
      </c>
      <c r="G166" s="138">
        <v>43.5</v>
      </c>
    </row>
    <row r="167" spans="1:7" x14ac:dyDescent="0.2">
      <c r="A167" s="57" t="s">
        <v>126</v>
      </c>
      <c r="B167" s="9">
        <v>94718.55</v>
      </c>
      <c r="C167" s="58"/>
      <c r="D167" s="58"/>
      <c r="E167" s="9">
        <v>20879.05</v>
      </c>
      <c r="F167" s="139">
        <v>22.04</v>
      </c>
      <c r="G167" s="140"/>
    </row>
    <row r="168" spans="1:7" x14ac:dyDescent="0.2">
      <c r="A168" s="57" t="s">
        <v>451</v>
      </c>
      <c r="B168" s="9">
        <v>19990</v>
      </c>
      <c r="C168" s="58"/>
      <c r="D168" s="58"/>
      <c r="E168" s="58"/>
      <c r="F168" s="140"/>
      <c r="G168" s="140"/>
    </row>
    <row r="169" spans="1:7" x14ac:dyDescent="0.2">
      <c r="A169" s="57" t="s">
        <v>452</v>
      </c>
      <c r="B169" s="9">
        <v>170000</v>
      </c>
      <c r="C169" s="58"/>
      <c r="D169" s="58"/>
      <c r="E169" s="58"/>
      <c r="F169" s="140"/>
      <c r="G169" s="140"/>
    </row>
    <row r="170" spans="1:7" x14ac:dyDescent="0.2">
      <c r="A170" s="56" t="s">
        <v>127</v>
      </c>
      <c r="B170" s="5">
        <v>519687.5</v>
      </c>
      <c r="C170" s="5">
        <v>970000</v>
      </c>
      <c r="D170" s="5">
        <v>970000</v>
      </c>
      <c r="E170" s="5">
        <v>145164.84</v>
      </c>
      <c r="F170" s="138">
        <v>27.93</v>
      </c>
      <c r="G170" s="138">
        <v>14.97</v>
      </c>
    </row>
    <row r="171" spans="1:7" x14ac:dyDescent="0.2">
      <c r="A171" s="57" t="s">
        <v>128</v>
      </c>
      <c r="B171" s="9">
        <v>519687.5</v>
      </c>
      <c r="C171" s="58"/>
      <c r="D171" s="58"/>
      <c r="E171" s="9">
        <v>145164.84</v>
      </c>
      <c r="F171" s="139">
        <v>27.93</v>
      </c>
      <c r="G171" s="140"/>
    </row>
    <row r="172" spans="1:7" x14ac:dyDescent="0.2">
      <c r="A172" s="59" t="s">
        <v>129</v>
      </c>
      <c r="B172" s="5">
        <v>21376315.899999999</v>
      </c>
      <c r="C172" s="5">
        <v>41974935</v>
      </c>
      <c r="D172" s="5">
        <v>41968735</v>
      </c>
      <c r="E172" s="5">
        <v>7680296.8200000003</v>
      </c>
      <c r="F172" s="138">
        <v>35.93</v>
      </c>
      <c r="G172" s="138">
        <v>18.3</v>
      </c>
    </row>
    <row r="173" spans="1:7" x14ac:dyDescent="0.2">
      <c r="A173" s="56" t="s">
        <v>130</v>
      </c>
      <c r="B173" s="5">
        <v>21373149.649999999</v>
      </c>
      <c r="C173" s="5">
        <v>41904935</v>
      </c>
      <c r="D173" s="5">
        <v>41898735</v>
      </c>
      <c r="E173" s="5">
        <v>7677373.0199999996</v>
      </c>
      <c r="F173" s="138">
        <v>35.92</v>
      </c>
      <c r="G173" s="138">
        <v>18.32</v>
      </c>
    </row>
    <row r="174" spans="1:7" x14ac:dyDescent="0.2">
      <c r="A174" s="57" t="s">
        <v>131</v>
      </c>
      <c r="B174" s="9">
        <v>21373149.649999999</v>
      </c>
      <c r="C174" s="58"/>
      <c r="D174" s="58"/>
      <c r="E174" s="9">
        <v>7677373.0199999996</v>
      </c>
      <c r="F174" s="139">
        <v>35.92</v>
      </c>
      <c r="G174" s="140"/>
    </row>
    <row r="175" spans="1:7" x14ac:dyDescent="0.2">
      <c r="A175" s="56" t="s">
        <v>132</v>
      </c>
      <c r="B175" s="5">
        <v>3166.25</v>
      </c>
      <c r="C175" s="5">
        <v>70000</v>
      </c>
      <c r="D175" s="5">
        <v>70000</v>
      </c>
      <c r="E175" s="5">
        <v>2923.8</v>
      </c>
      <c r="F175" s="138">
        <v>92.34</v>
      </c>
      <c r="G175" s="138">
        <v>4.18</v>
      </c>
    </row>
    <row r="176" spans="1:7" x14ac:dyDescent="0.2">
      <c r="A176" s="57" t="s">
        <v>133</v>
      </c>
      <c r="B176" s="9">
        <v>3166.25</v>
      </c>
      <c r="C176" s="58"/>
      <c r="D176" s="58"/>
      <c r="E176" s="9">
        <v>2923.8</v>
      </c>
      <c r="F176" s="139">
        <v>92.34</v>
      </c>
      <c r="G176" s="140"/>
    </row>
    <row r="177" spans="1:7" x14ac:dyDescent="0.2">
      <c r="A177" s="57"/>
      <c r="B177" s="9"/>
      <c r="C177" s="58"/>
      <c r="D177" s="58"/>
      <c r="E177" s="9"/>
      <c r="F177" s="139"/>
      <c r="G177" s="140"/>
    </row>
    <row r="178" spans="1:7" x14ac:dyDescent="0.2">
      <c r="A178" s="65" t="s">
        <v>134</v>
      </c>
      <c r="B178" s="66">
        <v>111952766.73</v>
      </c>
      <c r="C178" s="66">
        <v>288993408</v>
      </c>
      <c r="D178" s="66">
        <v>288993408</v>
      </c>
      <c r="E178" s="66">
        <v>104262824.09</v>
      </c>
      <c r="F178" s="141">
        <v>93.13</v>
      </c>
      <c r="G178" s="141">
        <v>36.08</v>
      </c>
    </row>
  </sheetData>
  <mergeCells count="3">
    <mergeCell ref="A1:G1"/>
    <mergeCell ref="A3:G3"/>
    <mergeCell ref="A7:G7"/>
  </mergeCells>
  <pageMargins left="0.19685039370078741" right="0.19685039370078741" top="0.39370078740157483" bottom="0.39370078740157483" header="0.19685039370078741" footer="0.19685039370078741"/>
  <pageSetup paperSize="9" scale="84" firstPageNumber="2" orientation="landscape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9"/>
  <sheetViews>
    <sheetView showGridLines="0" zoomScale="90" zoomScaleNormal="90" workbookViewId="0">
      <selection activeCell="I9" sqref="I9"/>
    </sheetView>
  </sheetViews>
  <sheetFormatPr defaultRowHeight="12.75" x14ac:dyDescent="0.2"/>
  <cols>
    <col min="1" max="1" width="84.7109375" style="1" customWidth="1"/>
    <col min="2" max="2" width="18.7109375" style="1" customWidth="1"/>
    <col min="3" max="3" width="15.140625" style="1" bestFit="1" customWidth="1"/>
    <col min="4" max="4" width="15.7109375" style="1" bestFit="1" customWidth="1"/>
    <col min="5" max="5" width="18.7109375" style="1" customWidth="1"/>
    <col min="6" max="7" width="8.85546875" style="1" bestFit="1" customWidth="1"/>
    <col min="8" max="16384" width="9.140625" style="1"/>
  </cols>
  <sheetData>
    <row r="1" spans="1:7" ht="9" customHeight="1" x14ac:dyDescent="0.2"/>
    <row r="2" spans="1:7" s="2" customFormat="1" ht="15.75" x14ac:dyDescent="0.25">
      <c r="A2" s="203" t="s">
        <v>158</v>
      </c>
      <c r="B2" s="203"/>
      <c r="C2" s="203"/>
      <c r="D2" s="203"/>
      <c r="E2" s="203"/>
      <c r="F2" s="203"/>
      <c r="G2" s="203"/>
    </row>
    <row r="3" spans="1:7" ht="8.25" customHeight="1" x14ac:dyDescent="0.2">
      <c r="A3" s="51"/>
      <c r="B3" s="51"/>
      <c r="C3" s="51"/>
      <c r="D3" s="51"/>
      <c r="E3" s="51"/>
      <c r="F3" s="51"/>
      <c r="G3" s="51"/>
    </row>
    <row r="4" spans="1:7" ht="25.5" x14ac:dyDescent="0.2">
      <c r="A4" s="63" t="s">
        <v>159</v>
      </c>
      <c r="B4" s="63" t="s">
        <v>441</v>
      </c>
      <c r="C4" s="63" t="s">
        <v>521</v>
      </c>
      <c r="D4" s="63" t="s">
        <v>522</v>
      </c>
      <c r="E4" s="63" t="s">
        <v>516</v>
      </c>
      <c r="F4" s="63" t="s">
        <v>432</v>
      </c>
      <c r="G4" s="63" t="s">
        <v>390</v>
      </c>
    </row>
    <row r="5" spans="1:7" s="3" customFormat="1" ht="11.25" x14ac:dyDescent="0.2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1" t="s">
        <v>154</v>
      </c>
      <c r="G5" s="61" t="s">
        <v>155</v>
      </c>
    </row>
    <row r="6" spans="1:7" x14ac:dyDescent="0.2">
      <c r="A6" s="6" t="s">
        <v>160</v>
      </c>
      <c r="B6" s="6"/>
      <c r="C6" s="6"/>
      <c r="D6" s="6"/>
      <c r="E6" s="6"/>
      <c r="F6" s="6"/>
      <c r="G6" s="6"/>
    </row>
    <row r="7" spans="1:7" s="4" customFormat="1" x14ac:dyDescent="0.2">
      <c r="A7" s="56" t="s">
        <v>394</v>
      </c>
      <c r="B7" s="5">
        <v>49919348</v>
      </c>
      <c r="C7" s="5">
        <v>99566289</v>
      </c>
      <c r="D7" s="5">
        <v>99566289</v>
      </c>
      <c r="E7" s="5">
        <v>60673137.990000002</v>
      </c>
      <c r="F7" s="186">
        <v>121.54</v>
      </c>
      <c r="G7" s="186">
        <v>60.94</v>
      </c>
    </row>
    <row r="8" spans="1:7" x14ac:dyDescent="0.2">
      <c r="A8" s="57" t="s">
        <v>347</v>
      </c>
      <c r="B8" s="9">
        <v>49919348</v>
      </c>
      <c r="C8" s="9">
        <v>99566289</v>
      </c>
      <c r="D8" s="9">
        <v>99566289</v>
      </c>
      <c r="E8" s="9">
        <v>60673137.990000002</v>
      </c>
      <c r="F8" s="187">
        <v>121.54</v>
      </c>
      <c r="G8" s="187">
        <v>60.94</v>
      </c>
    </row>
    <row r="9" spans="1:7" s="4" customFormat="1" x14ac:dyDescent="0.2">
      <c r="A9" s="56" t="s">
        <v>395</v>
      </c>
      <c r="B9" s="5">
        <v>69576</v>
      </c>
      <c r="C9" s="5">
        <v>80000</v>
      </c>
      <c r="D9" s="5">
        <v>80000</v>
      </c>
      <c r="E9" s="5">
        <v>27921.4</v>
      </c>
      <c r="F9" s="186">
        <v>40.130000000000003</v>
      </c>
      <c r="G9" s="186">
        <v>34.9</v>
      </c>
    </row>
    <row r="10" spans="1:7" x14ac:dyDescent="0.2">
      <c r="A10" s="57" t="s">
        <v>388</v>
      </c>
      <c r="B10" s="9">
        <v>69576</v>
      </c>
      <c r="C10" s="9">
        <v>80000</v>
      </c>
      <c r="D10" s="9">
        <v>80000</v>
      </c>
      <c r="E10" s="9">
        <v>27921.4</v>
      </c>
      <c r="F10" s="187">
        <v>40.130000000000003</v>
      </c>
      <c r="G10" s="187">
        <v>34.9</v>
      </c>
    </row>
    <row r="11" spans="1:7" s="4" customFormat="1" x14ac:dyDescent="0.2">
      <c r="A11" s="56" t="s">
        <v>396</v>
      </c>
      <c r="B11" s="5">
        <v>43751578.640000001</v>
      </c>
      <c r="C11" s="5">
        <v>96507227</v>
      </c>
      <c r="D11" s="5">
        <v>96507227</v>
      </c>
      <c r="E11" s="5">
        <v>38127359.350000001</v>
      </c>
      <c r="F11" s="186">
        <v>87.15</v>
      </c>
      <c r="G11" s="186">
        <v>39.51</v>
      </c>
    </row>
    <row r="12" spans="1:7" x14ac:dyDescent="0.2">
      <c r="A12" s="57" t="s">
        <v>353</v>
      </c>
      <c r="B12" s="9">
        <v>1518034</v>
      </c>
      <c r="C12" s="9">
        <v>375000</v>
      </c>
      <c r="D12" s="9">
        <v>375000</v>
      </c>
      <c r="E12" s="9">
        <v>174415.42</v>
      </c>
      <c r="F12" s="187">
        <v>11.49</v>
      </c>
      <c r="G12" s="187">
        <v>46.51</v>
      </c>
    </row>
    <row r="13" spans="1:7" x14ac:dyDescent="0.2">
      <c r="A13" s="57" t="s">
        <v>374</v>
      </c>
      <c r="B13" s="9">
        <v>42233544.640000001</v>
      </c>
      <c r="C13" s="9">
        <v>96132227</v>
      </c>
      <c r="D13" s="9">
        <v>96132227</v>
      </c>
      <c r="E13" s="9">
        <v>37952943.93</v>
      </c>
      <c r="F13" s="187">
        <v>89.86</v>
      </c>
      <c r="G13" s="187">
        <v>39.479999999999997</v>
      </c>
    </row>
    <row r="14" spans="1:7" s="4" customFormat="1" x14ac:dyDescent="0.2">
      <c r="A14" s="56" t="s">
        <v>397</v>
      </c>
      <c r="B14" s="5">
        <v>20233175.75</v>
      </c>
      <c r="C14" s="5">
        <v>51006187</v>
      </c>
      <c r="D14" s="5">
        <v>51006187</v>
      </c>
      <c r="E14" s="5">
        <v>10175221.16</v>
      </c>
      <c r="F14" s="186">
        <v>50.29</v>
      </c>
      <c r="G14" s="186">
        <v>19.95</v>
      </c>
    </row>
    <row r="15" spans="1:7" s="4" customFormat="1" x14ac:dyDescent="0.2">
      <c r="A15" s="57" t="s">
        <v>354</v>
      </c>
      <c r="B15" s="9">
        <v>4315521.28</v>
      </c>
      <c r="C15" s="9">
        <v>4190627</v>
      </c>
      <c r="D15" s="9">
        <v>4190627</v>
      </c>
      <c r="E15" s="9">
        <v>1737903.44</v>
      </c>
      <c r="F15" s="187">
        <v>40.270000000000003</v>
      </c>
      <c r="G15" s="187">
        <v>41.47</v>
      </c>
    </row>
    <row r="16" spans="1:7" x14ac:dyDescent="0.2">
      <c r="A16" s="57" t="s">
        <v>355</v>
      </c>
      <c r="B16" s="9">
        <v>15917654.470000001</v>
      </c>
      <c r="C16" s="9">
        <v>46815560</v>
      </c>
      <c r="D16" s="9">
        <v>46815560</v>
      </c>
      <c r="E16" s="9">
        <v>8437317.7200000007</v>
      </c>
      <c r="F16" s="187">
        <v>53.01</v>
      </c>
      <c r="G16" s="187">
        <v>18.02</v>
      </c>
    </row>
    <row r="17" spans="1:7" s="4" customFormat="1" x14ac:dyDescent="0.2">
      <c r="A17" s="56" t="s">
        <v>453</v>
      </c>
      <c r="B17" s="5">
        <v>94902.23</v>
      </c>
      <c r="C17" s="178"/>
      <c r="D17" s="178"/>
      <c r="E17" s="178"/>
      <c r="F17" s="188"/>
      <c r="G17" s="188"/>
    </row>
    <row r="18" spans="1:7" s="4" customFormat="1" x14ac:dyDescent="0.2">
      <c r="A18" s="57" t="s">
        <v>454</v>
      </c>
      <c r="B18" s="9">
        <v>94902.23</v>
      </c>
      <c r="C18" s="58"/>
      <c r="D18" s="58"/>
      <c r="E18" s="58"/>
      <c r="F18" s="189"/>
      <c r="G18" s="189"/>
    </row>
    <row r="19" spans="1:7" s="4" customFormat="1" x14ac:dyDescent="0.2">
      <c r="A19" s="56" t="s">
        <v>537</v>
      </c>
      <c r="B19" s="5">
        <v>1655.37</v>
      </c>
      <c r="C19" s="5">
        <v>10000</v>
      </c>
      <c r="D19" s="5">
        <v>10000</v>
      </c>
      <c r="E19" s="5">
        <v>12244.52</v>
      </c>
      <c r="F19" s="186">
        <v>739.68</v>
      </c>
      <c r="G19" s="186">
        <v>122.45</v>
      </c>
    </row>
    <row r="20" spans="1:7" x14ac:dyDescent="0.2">
      <c r="A20" s="57" t="s">
        <v>351</v>
      </c>
      <c r="B20" s="9">
        <v>1655.37</v>
      </c>
      <c r="C20" s="9">
        <v>10000</v>
      </c>
      <c r="D20" s="9">
        <v>10000</v>
      </c>
      <c r="E20" s="9">
        <v>6045.61</v>
      </c>
      <c r="F20" s="187">
        <v>365.21</v>
      </c>
      <c r="G20" s="187">
        <v>60.46</v>
      </c>
    </row>
    <row r="21" spans="1:7" x14ac:dyDescent="0.2">
      <c r="A21" s="57" t="s">
        <v>393</v>
      </c>
      <c r="B21" s="58"/>
      <c r="C21" s="58"/>
      <c r="D21" s="58"/>
      <c r="E21" s="9">
        <v>6198.91</v>
      </c>
      <c r="F21" s="140"/>
      <c r="G21" s="140"/>
    </row>
    <row r="22" spans="1:7" x14ac:dyDescent="0.2">
      <c r="A22" s="57"/>
      <c r="B22" s="58"/>
      <c r="C22" s="58"/>
      <c r="D22" s="58"/>
      <c r="E22" s="9"/>
      <c r="F22" s="140"/>
      <c r="G22" s="140"/>
    </row>
    <row r="23" spans="1:7" x14ac:dyDescent="0.2">
      <c r="A23" s="65" t="s">
        <v>43</v>
      </c>
      <c r="B23" s="66">
        <v>114070235.98999999</v>
      </c>
      <c r="C23" s="66">
        <v>247169703</v>
      </c>
      <c r="D23" s="66">
        <v>247169703</v>
      </c>
      <c r="E23" s="66">
        <v>109015884.42</v>
      </c>
      <c r="F23" s="141">
        <v>95.57</v>
      </c>
      <c r="G23" s="141">
        <v>44.11</v>
      </c>
    </row>
    <row r="24" spans="1:7" x14ac:dyDescent="0.2">
      <c r="A24" s="67"/>
      <c r="B24" s="5"/>
      <c r="C24" s="5"/>
      <c r="D24" s="5"/>
      <c r="E24" s="5"/>
      <c r="F24" s="5"/>
      <c r="G24" s="5"/>
    </row>
    <row r="25" spans="1:7" x14ac:dyDescent="0.2">
      <c r="A25" s="67"/>
      <c r="B25" s="5"/>
      <c r="C25" s="5"/>
      <c r="D25" s="5"/>
      <c r="E25" s="5"/>
      <c r="F25" s="5"/>
      <c r="G25" s="5"/>
    </row>
    <row r="26" spans="1:7" x14ac:dyDescent="0.2">
      <c r="A26" s="6" t="s">
        <v>161</v>
      </c>
      <c r="B26" s="106"/>
      <c r="C26" s="106"/>
      <c r="D26" s="106"/>
      <c r="E26" s="106"/>
      <c r="F26" s="106"/>
      <c r="G26" s="106"/>
    </row>
    <row r="27" spans="1:7" s="4" customFormat="1" x14ac:dyDescent="0.2">
      <c r="A27" s="56" t="s">
        <v>394</v>
      </c>
      <c r="B27" s="5">
        <v>46926412.960000001</v>
      </c>
      <c r="C27" s="5">
        <v>125709994</v>
      </c>
      <c r="D27" s="5">
        <v>125709994</v>
      </c>
      <c r="E27" s="5">
        <v>50006761.32</v>
      </c>
      <c r="F27" s="138">
        <v>106.56</v>
      </c>
      <c r="G27" s="138">
        <v>39.78</v>
      </c>
    </row>
    <row r="28" spans="1:7" x14ac:dyDescent="0.2">
      <c r="A28" s="57" t="s">
        <v>347</v>
      </c>
      <c r="B28" s="9">
        <v>46926412.960000001</v>
      </c>
      <c r="C28" s="9">
        <v>125709994</v>
      </c>
      <c r="D28" s="9">
        <v>125709994</v>
      </c>
      <c r="E28" s="9">
        <v>50006761.32</v>
      </c>
      <c r="F28" s="139">
        <v>106.56</v>
      </c>
      <c r="G28" s="139">
        <v>39.78</v>
      </c>
    </row>
    <row r="29" spans="1:7" s="4" customFormat="1" x14ac:dyDescent="0.2">
      <c r="A29" s="56" t="s">
        <v>395</v>
      </c>
      <c r="B29" s="178"/>
      <c r="C29" s="5">
        <v>80000</v>
      </c>
      <c r="D29" s="5">
        <v>80000</v>
      </c>
      <c r="E29" s="5">
        <v>27921.4</v>
      </c>
      <c r="F29" s="138"/>
      <c r="G29" s="138">
        <v>34.9</v>
      </c>
    </row>
    <row r="30" spans="1:7" x14ac:dyDescent="0.2">
      <c r="A30" s="57" t="s">
        <v>388</v>
      </c>
      <c r="B30" s="58"/>
      <c r="C30" s="9">
        <v>80000</v>
      </c>
      <c r="D30" s="9">
        <v>80000</v>
      </c>
      <c r="E30" s="9">
        <v>27921.4</v>
      </c>
      <c r="F30" s="139"/>
      <c r="G30" s="139">
        <v>34.9</v>
      </c>
    </row>
    <row r="31" spans="1:7" s="4" customFormat="1" x14ac:dyDescent="0.2">
      <c r="A31" s="56" t="s">
        <v>396</v>
      </c>
      <c r="B31" s="5">
        <v>33773891.740000002</v>
      </c>
      <c r="C31" s="5">
        <v>96507227</v>
      </c>
      <c r="D31" s="5">
        <v>96507227</v>
      </c>
      <c r="E31" s="5">
        <v>31201974.260000002</v>
      </c>
      <c r="F31" s="138">
        <v>92.38</v>
      </c>
      <c r="G31" s="138">
        <v>32.33</v>
      </c>
    </row>
    <row r="32" spans="1:7" x14ac:dyDescent="0.2">
      <c r="A32" s="57" t="s">
        <v>353</v>
      </c>
      <c r="B32" s="9">
        <v>889586.45</v>
      </c>
      <c r="C32" s="9">
        <v>375000</v>
      </c>
      <c r="D32" s="9">
        <v>375000</v>
      </c>
      <c r="E32" s="9">
        <v>118330.8</v>
      </c>
      <c r="F32" s="139">
        <v>13.3</v>
      </c>
      <c r="G32" s="139">
        <v>31.55</v>
      </c>
    </row>
    <row r="33" spans="1:7" x14ac:dyDescent="0.2">
      <c r="A33" s="57" t="s">
        <v>374</v>
      </c>
      <c r="B33" s="9">
        <v>32884305.289999999</v>
      </c>
      <c r="C33" s="9">
        <v>96132227</v>
      </c>
      <c r="D33" s="9">
        <v>96132227</v>
      </c>
      <c r="E33" s="9">
        <v>31083643.460000001</v>
      </c>
      <c r="F33" s="139">
        <v>94.52</v>
      </c>
      <c r="G33" s="139">
        <v>32.33</v>
      </c>
    </row>
    <row r="34" spans="1:7" s="4" customFormat="1" x14ac:dyDescent="0.2">
      <c r="A34" s="56" t="s">
        <v>397</v>
      </c>
      <c r="B34" s="5">
        <v>26753653.09</v>
      </c>
      <c r="C34" s="5">
        <v>51006187</v>
      </c>
      <c r="D34" s="5">
        <v>51006187</v>
      </c>
      <c r="E34" s="5">
        <v>18100342.949999999</v>
      </c>
      <c r="F34" s="138">
        <v>67.66</v>
      </c>
      <c r="G34" s="138">
        <v>35.49</v>
      </c>
    </row>
    <row r="35" spans="1:7" s="4" customFormat="1" x14ac:dyDescent="0.2">
      <c r="A35" s="57" t="s">
        <v>354</v>
      </c>
      <c r="B35" s="9">
        <v>6802956.1500000004</v>
      </c>
      <c r="C35" s="9">
        <v>4190627</v>
      </c>
      <c r="D35" s="9">
        <v>4190627</v>
      </c>
      <c r="E35" s="9">
        <v>1821245.22</v>
      </c>
      <c r="F35" s="139">
        <v>26.77</v>
      </c>
      <c r="G35" s="139">
        <v>43.46</v>
      </c>
    </row>
    <row r="36" spans="1:7" x14ac:dyDescent="0.2">
      <c r="A36" s="57" t="s">
        <v>355</v>
      </c>
      <c r="B36" s="9">
        <v>19950696.940000001</v>
      </c>
      <c r="C36" s="9">
        <v>46815560</v>
      </c>
      <c r="D36" s="9">
        <v>46815560</v>
      </c>
      <c r="E36" s="9">
        <v>16279097.73</v>
      </c>
      <c r="F36" s="139">
        <v>81.599999999999994</v>
      </c>
      <c r="G36" s="139">
        <v>34.770000000000003</v>
      </c>
    </row>
    <row r="37" spans="1:7" s="4" customFormat="1" x14ac:dyDescent="0.2">
      <c r="A37" s="56" t="s">
        <v>453</v>
      </c>
      <c r="B37" s="5">
        <v>178534.37</v>
      </c>
      <c r="C37" s="178"/>
      <c r="D37" s="178"/>
      <c r="E37" s="5"/>
      <c r="F37" s="138"/>
      <c r="G37" s="138"/>
    </row>
    <row r="38" spans="1:7" s="4" customFormat="1" x14ac:dyDescent="0.2">
      <c r="A38" s="57" t="s">
        <v>454</v>
      </c>
      <c r="B38" s="9">
        <v>178534.37</v>
      </c>
      <c r="C38" s="58"/>
      <c r="D38" s="58"/>
      <c r="E38" s="9"/>
      <c r="F38" s="139"/>
      <c r="G38" s="139"/>
    </row>
    <row r="39" spans="1:7" s="4" customFormat="1" x14ac:dyDescent="0.2">
      <c r="A39" s="56" t="s">
        <v>537</v>
      </c>
      <c r="B39" s="5">
        <v>1655.37</v>
      </c>
      <c r="C39" s="5">
        <v>10000</v>
      </c>
      <c r="D39" s="5">
        <v>10000</v>
      </c>
      <c r="E39" s="5">
        <v>12244.52</v>
      </c>
      <c r="F39" s="138">
        <v>739.68</v>
      </c>
      <c r="G39" s="138">
        <v>122.45</v>
      </c>
    </row>
    <row r="40" spans="1:7" x14ac:dyDescent="0.2">
      <c r="A40" s="57" t="s">
        <v>351</v>
      </c>
      <c r="B40" s="9">
        <v>1655.37</v>
      </c>
      <c r="C40" s="9">
        <v>10000</v>
      </c>
      <c r="D40" s="9">
        <v>10000</v>
      </c>
      <c r="E40" s="9">
        <v>6045.61</v>
      </c>
      <c r="F40" s="139">
        <v>365.21</v>
      </c>
      <c r="G40" s="139">
        <v>60.46</v>
      </c>
    </row>
    <row r="41" spans="1:7" s="4" customFormat="1" x14ac:dyDescent="0.2">
      <c r="A41" s="57" t="s">
        <v>393</v>
      </c>
      <c r="B41" s="58"/>
      <c r="C41" s="58"/>
      <c r="D41" s="58"/>
      <c r="E41" s="9">
        <v>6198.91</v>
      </c>
      <c r="F41" s="139"/>
      <c r="G41" s="139"/>
    </row>
    <row r="42" spans="1:7" s="4" customFormat="1" x14ac:dyDescent="0.2">
      <c r="A42" s="56" t="s">
        <v>398</v>
      </c>
      <c r="B42" s="5">
        <v>4318619.2</v>
      </c>
      <c r="C42" s="5">
        <v>15680000</v>
      </c>
      <c r="D42" s="5">
        <v>15680000</v>
      </c>
      <c r="E42" s="5">
        <v>4913579.6399999997</v>
      </c>
      <c r="F42" s="138">
        <v>113.78</v>
      </c>
      <c r="G42" s="138">
        <v>31.34</v>
      </c>
    </row>
    <row r="43" spans="1:7" x14ac:dyDescent="0.2">
      <c r="A43" s="57" t="s">
        <v>352</v>
      </c>
      <c r="B43" s="9">
        <v>4318619.2</v>
      </c>
      <c r="C43" s="9">
        <v>15680000</v>
      </c>
      <c r="D43" s="9">
        <v>15680000</v>
      </c>
      <c r="E43" s="9">
        <v>4913579.6399999997</v>
      </c>
      <c r="F43" s="139">
        <v>113.78</v>
      </c>
      <c r="G43" s="139">
        <v>31.34</v>
      </c>
    </row>
    <row r="44" spans="1:7" x14ac:dyDescent="0.2">
      <c r="A44" s="57"/>
      <c r="B44" s="9"/>
      <c r="C44" s="9"/>
      <c r="D44" s="9"/>
      <c r="E44" s="9"/>
      <c r="F44" s="139"/>
      <c r="G44" s="139"/>
    </row>
    <row r="45" spans="1:7" x14ac:dyDescent="0.2">
      <c r="A45" s="65" t="s">
        <v>134</v>
      </c>
      <c r="B45" s="66">
        <v>111952766.73</v>
      </c>
      <c r="C45" s="66">
        <v>288993408</v>
      </c>
      <c r="D45" s="66">
        <v>288993408</v>
      </c>
      <c r="E45" s="66">
        <v>104262824.09</v>
      </c>
      <c r="F45" s="141">
        <v>93.13</v>
      </c>
      <c r="G45" s="141">
        <v>36.08</v>
      </c>
    </row>
    <row r="48" spans="1:7" x14ac:dyDescent="0.2">
      <c r="B48" s="90"/>
      <c r="C48" s="90"/>
      <c r="D48" s="90"/>
      <c r="E48" s="90"/>
    </row>
    <row r="49" spans="2:5" x14ac:dyDescent="0.2">
      <c r="B49" s="90"/>
      <c r="C49" s="90"/>
      <c r="D49" s="90"/>
      <c r="E49" s="90"/>
    </row>
  </sheetData>
  <mergeCells count="1">
    <mergeCell ref="A2:G2"/>
  </mergeCells>
  <pageMargins left="0.19685039370078741" right="0.19685039370078741" top="0.39370078740157483" bottom="0.39370078740157483" header="0.19685039370078741" footer="0.19685039370078741"/>
  <pageSetup paperSize="9" scale="84" firstPageNumber="6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3"/>
  <sheetViews>
    <sheetView showGridLines="0" zoomScaleNormal="100" workbookViewId="0">
      <selection activeCell="I9" sqref="I9"/>
    </sheetView>
  </sheetViews>
  <sheetFormatPr defaultRowHeight="12.75" x14ac:dyDescent="0.2"/>
  <cols>
    <col min="1" max="1" width="84.7109375" style="1" customWidth="1"/>
    <col min="2" max="2" width="16" style="1" customWidth="1"/>
    <col min="3" max="3" width="15.140625" style="1" bestFit="1" customWidth="1"/>
    <col min="4" max="4" width="15.7109375" style="1" bestFit="1" customWidth="1"/>
    <col min="5" max="5" width="16" style="1" customWidth="1"/>
    <col min="6" max="6" width="9.140625" style="1" bestFit="1" customWidth="1"/>
    <col min="7" max="7" width="9" style="1" bestFit="1" customWidth="1"/>
    <col min="8" max="8" width="9.140625" style="1"/>
    <col min="9" max="9" width="9.140625" style="1" customWidth="1"/>
    <col min="10" max="16384" width="9.140625" style="1"/>
  </cols>
  <sheetData>
    <row r="1" spans="1:7" s="2" customFormat="1" ht="13.5" customHeight="1" x14ac:dyDescent="0.25">
      <c r="A1" s="202" t="s">
        <v>163</v>
      </c>
      <c r="B1" s="202"/>
      <c r="C1" s="202"/>
      <c r="D1" s="202"/>
      <c r="E1" s="202"/>
      <c r="F1" s="202"/>
      <c r="G1" s="202"/>
    </row>
    <row r="2" spans="1:7" ht="3.75" customHeight="1" x14ac:dyDescent="0.2">
      <c r="A2" s="131"/>
      <c r="B2" s="131"/>
      <c r="C2" s="131"/>
      <c r="D2" s="131"/>
      <c r="E2" s="131"/>
      <c r="F2" s="131"/>
      <c r="G2" s="131"/>
    </row>
    <row r="3" spans="1:7" ht="25.5" x14ac:dyDescent="0.2">
      <c r="A3" s="63" t="s">
        <v>164</v>
      </c>
      <c r="B3" s="63" t="s">
        <v>442</v>
      </c>
      <c r="C3" s="63" t="s">
        <v>521</v>
      </c>
      <c r="D3" s="63" t="s">
        <v>522</v>
      </c>
      <c r="E3" s="63" t="s">
        <v>538</v>
      </c>
      <c r="F3" s="63" t="s">
        <v>432</v>
      </c>
      <c r="G3" s="63" t="s">
        <v>390</v>
      </c>
    </row>
    <row r="4" spans="1:7" s="3" customFormat="1" ht="8.25" customHeight="1" x14ac:dyDescent="0.2">
      <c r="A4" s="61">
        <v>1</v>
      </c>
      <c r="B4" s="61">
        <v>2</v>
      </c>
      <c r="C4" s="61">
        <v>3</v>
      </c>
      <c r="D4" s="61">
        <v>4</v>
      </c>
      <c r="E4" s="61">
        <v>5</v>
      </c>
      <c r="F4" s="61" t="s">
        <v>154</v>
      </c>
      <c r="G4" s="61" t="s">
        <v>155</v>
      </c>
    </row>
    <row r="5" spans="1:7" x14ac:dyDescent="0.2">
      <c r="A5" s="6" t="s">
        <v>174</v>
      </c>
      <c r="B5" s="6"/>
      <c r="C5" s="6"/>
      <c r="D5" s="6"/>
      <c r="E5" s="6"/>
      <c r="F5" s="6"/>
      <c r="G5" s="6"/>
    </row>
    <row r="6" spans="1:7" ht="12" customHeight="1" x14ac:dyDescent="0.2">
      <c r="A6" s="181" t="s">
        <v>165</v>
      </c>
      <c r="B6" s="55">
        <v>33924152.100000001</v>
      </c>
      <c r="C6" s="55">
        <v>69551091</v>
      </c>
      <c r="D6" s="55">
        <v>69531091</v>
      </c>
      <c r="E6" s="55">
        <v>24903953.399999999</v>
      </c>
      <c r="F6" s="137">
        <v>73.41</v>
      </c>
      <c r="G6" s="137">
        <v>35.82</v>
      </c>
    </row>
    <row r="7" spans="1:7" ht="12" customHeight="1" x14ac:dyDescent="0.2">
      <c r="A7" s="180" t="s">
        <v>399</v>
      </c>
      <c r="B7" s="9">
        <v>2117090.84</v>
      </c>
      <c r="C7" s="9">
        <v>9604178</v>
      </c>
      <c r="D7" s="9">
        <v>9584178</v>
      </c>
      <c r="E7" s="9">
        <v>4957010.16</v>
      </c>
      <c r="F7" s="139">
        <v>234.14</v>
      </c>
      <c r="G7" s="139">
        <v>51.72</v>
      </c>
    </row>
    <row r="8" spans="1:7" ht="12" customHeight="1" x14ac:dyDescent="0.2">
      <c r="A8" s="180" t="s">
        <v>400</v>
      </c>
      <c r="B8" s="9">
        <v>19468034.91</v>
      </c>
      <c r="C8" s="9">
        <v>59784913</v>
      </c>
      <c r="D8" s="9">
        <v>59784913</v>
      </c>
      <c r="E8" s="9">
        <v>19118489.75</v>
      </c>
      <c r="F8" s="139">
        <v>98.2</v>
      </c>
      <c r="G8" s="139">
        <v>31.98</v>
      </c>
    </row>
    <row r="9" spans="1:7" ht="12" customHeight="1" x14ac:dyDescent="0.2">
      <c r="A9" s="180" t="s">
        <v>401</v>
      </c>
      <c r="B9" s="9">
        <v>12319705.970000001</v>
      </c>
      <c r="C9" s="9">
        <v>14000</v>
      </c>
      <c r="D9" s="9">
        <v>14000</v>
      </c>
      <c r="E9" s="9">
        <v>804967.06</v>
      </c>
      <c r="F9" s="139">
        <v>6.53</v>
      </c>
      <c r="G9" s="139">
        <v>5749.76</v>
      </c>
    </row>
    <row r="10" spans="1:7" ht="12" customHeight="1" x14ac:dyDescent="0.2">
      <c r="A10" s="180" t="s">
        <v>402</v>
      </c>
      <c r="B10" s="9">
        <v>19320.38</v>
      </c>
      <c r="C10" s="9">
        <v>148000</v>
      </c>
      <c r="D10" s="9">
        <v>148000</v>
      </c>
      <c r="E10" s="9">
        <v>23486.43</v>
      </c>
      <c r="F10" s="139">
        <v>121.56</v>
      </c>
      <c r="G10" s="139">
        <v>15.87</v>
      </c>
    </row>
    <row r="11" spans="1:7" ht="12" customHeight="1" x14ac:dyDescent="0.2">
      <c r="A11" s="181" t="s">
        <v>455</v>
      </c>
      <c r="B11" s="55">
        <v>253301.93</v>
      </c>
      <c r="C11" s="55">
        <v>1029198</v>
      </c>
      <c r="D11" s="55">
        <v>1029198</v>
      </c>
      <c r="E11" s="55">
        <v>292477.77</v>
      </c>
      <c r="F11" s="137">
        <v>115.47</v>
      </c>
      <c r="G11" s="137">
        <v>28.42</v>
      </c>
    </row>
    <row r="12" spans="1:7" ht="12" customHeight="1" x14ac:dyDescent="0.2">
      <c r="A12" s="180" t="s">
        <v>456</v>
      </c>
      <c r="B12" s="9">
        <v>4212.9799999999996</v>
      </c>
      <c r="C12" s="9">
        <v>329198</v>
      </c>
      <c r="D12" s="9">
        <v>329198</v>
      </c>
      <c r="E12" s="9">
        <v>20528.22</v>
      </c>
      <c r="F12" s="139">
        <v>487.26</v>
      </c>
      <c r="G12" s="139">
        <v>6.24</v>
      </c>
    </row>
    <row r="13" spans="1:7" ht="12" customHeight="1" x14ac:dyDescent="0.2">
      <c r="A13" s="180" t="s">
        <v>457</v>
      </c>
      <c r="B13" s="9">
        <v>249088.95</v>
      </c>
      <c r="C13" s="9">
        <v>700000</v>
      </c>
      <c r="D13" s="9">
        <v>700000</v>
      </c>
      <c r="E13" s="9">
        <v>271949.55</v>
      </c>
      <c r="F13" s="139">
        <v>109.18</v>
      </c>
      <c r="G13" s="139">
        <v>38.85</v>
      </c>
    </row>
    <row r="14" spans="1:7" ht="12" customHeight="1" x14ac:dyDescent="0.2">
      <c r="A14" s="181" t="s">
        <v>166</v>
      </c>
      <c r="B14" s="55">
        <v>741127.34</v>
      </c>
      <c r="C14" s="55">
        <v>2173400</v>
      </c>
      <c r="D14" s="55">
        <v>2173400</v>
      </c>
      <c r="E14" s="55">
        <v>993041.93</v>
      </c>
      <c r="F14" s="137">
        <v>133.99</v>
      </c>
      <c r="G14" s="137">
        <v>45.69</v>
      </c>
    </row>
    <row r="15" spans="1:7" ht="12" customHeight="1" x14ac:dyDescent="0.2">
      <c r="A15" s="180" t="s">
        <v>403</v>
      </c>
      <c r="B15" s="9">
        <v>509837.5</v>
      </c>
      <c r="C15" s="9">
        <v>1370000</v>
      </c>
      <c r="D15" s="9">
        <v>1370000</v>
      </c>
      <c r="E15" s="9">
        <v>808500</v>
      </c>
      <c r="F15" s="139">
        <v>158.58000000000001</v>
      </c>
      <c r="G15" s="139">
        <v>59.01</v>
      </c>
    </row>
    <row r="16" spans="1:7" ht="12" customHeight="1" x14ac:dyDescent="0.2">
      <c r="A16" s="180" t="s">
        <v>539</v>
      </c>
      <c r="B16" s="58"/>
      <c r="C16" s="9">
        <v>317400</v>
      </c>
      <c r="D16" s="9">
        <v>317400</v>
      </c>
      <c r="E16" s="58"/>
      <c r="F16" s="140"/>
      <c r="G16" s="140"/>
    </row>
    <row r="17" spans="1:9" ht="12" customHeight="1" x14ac:dyDescent="0.2">
      <c r="A17" s="180" t="s">
        <v>404</v>
      </c>
      <c r="B17" s="9">
        <v>231289.84</v>
      </c>
      <c r="C17" s="9">
        <v>486000</v>
      </c>
      <c r="D17" s="9">
        <v>486000</v>
      </c>
      <c r="E17" s="9">
        <v>184541.93</v>
      </c>
      <c r="F17" s="139">
        <v>79.790000000000006</v>
      </c>
      <c r="G17" s="139">
        <v>37.97</v>
      </c>
    </row>
    <row r="18" spans="1:9" ht="12" customHeight="1" x14ac:dyDescent="0.2">
      <c r="A18" s="181" t="s">
        <v>167</v>
      </c>
      <c r="B18" s="55">
        <v>8692188.9900000002</v>
      </c>
      <c r="C18" s="55">
        <v>17956100</v>
      </c>
      <c r="D18" s="55">
        <v>17956100</v>
      </c>
      <c r="E18" s="55">
        <v>9133655.6500000004</v>
      </c>
      <c r="F18" s="137">
        <v>105.08</v>
      </c>
      <c r="G18" s="137">
        <v>50.87</v>
      </c>
    </row>
    <row r="19" spans="1:9" ht="12" customHeight="1" x14ac:dyDescent="0.2">
      <c r="A19" s="180" t="s">
        <v>405</v>
      </c>
      <c r="B19" s="9">
        <v>1697500</v>
      </c>
      <c r="C19" s="58"/>
      <c r="D19" s="58"/>
      <c r="E19" s="58"/>
      <c r="F19" s="140"/>
      <c r="G19" s="140"/>
    </row>
    <row r="20" spans="1:9" ht="12" customHeight="1" x14ac:dyDescent="0.2">
      <c r="A20" s="180" t="s">
        <v>406</v>
      </c>
      <c r="B20" s="9">
        <v>3727335.17</v>
      </c>
      <c r="C20" s="9">
        <v>6493000</v>
      </c>
      <c r="D20" s="9">
        <v>6493000</v>
      </c>
      <c r="E20" s="9">
        <v>4612213.03</v>
      </c>
      <c r="F20" s="139">
        <v>123.74</v>
      </c>
      <c r="G20" s="139">
        <v>71.03</v>
      </c>
    </row>
    <row r="21" spans="1:9" ht="12" customHeight="1" x14ac:dyDescent="0.2">
      <c r="A21" s="180" t="s">
        <v>407</v>
      </c>
      <c r="B21" s="9">
        <v>871740.64</v>
      </c>
      <c r="C21" s="9">
        <v>2324000</v>
      </c>
      <c r="D21" s="9">
        <v>2324000</v>
      </c>
      <c r="E21" s="9">
        <v>911048.1</v>
      </c>
      <c r="F21" s="139">
        <v>104.51</v>
      </c>
      <c r="G21" s="139">
        <v>39.200000000000003</v>
      </c>
    </row>
    <row r="22" spans="1:9" ht="12" customHeight="1" x14ac:dyDescent="0.2">
      <c r="A22" s="180" t="s">
        <v>408</v>
      </c>
      <c r="B22" s="58"/>
      <c r="C22" s="9">
        <v>390000</v>
      </c>
      <c r="D22" s="9">
        <v>390000</v>
      </c>
      <c r="E22" s="9">
        <v>167.05</v>
      </c>
      <c r="F22" s="140"/>
      <c r="G22" s="139">
        <v>0.04</v>
      </c>
    </row>
    <row r="23" spans="1:9" ht="12" customHeight="1" x14ac:dyDescent="0.2">
      <c r="A23" s="180" t="s">
        <v>409</v>
      </c>
      <c r="B23" s="9">
        <v>2395613.1800000002</v>
      </c>
      <c r="C23" s="9">
        <v>8749100</v>
      </c>
      <c r="D23" s="9">
        <v>8749100</v>
      </c>
      <c r="E23" s="9">
        <v>3610227.47</v>
      </c>
      <c r="F23" s="139">
        <v>150.69999999999999</v>
      </c>
      <c r="G23" s="139">
        <v>41.26</v>
      </c>
    </row>
    <row r="24" spans="1:9" ht="12" customHeight="1" x14ac:dyDescent="0.2">
      <c r="A24" s="181" t="s">
        <v>168</v>
      </c>
      <c r="B24" s="55">
        <v>602186.81000000006</v>
      </c>
      <c r="C24" s="55">
        <v>2313000</v>
      </c>
      <c r="D24" s="55">
        <v>2313000</v>
      </c>
      <c r="E24" s="55">
        <v>805800.05</v>
      </c>
      <c r="F24" s="137">
        <v>133.81</v>
      </c>
      <c r="G24" s="137">
        <v>34.840000000000003</v>
      </c>
      <c r="I24" s="4"/>
    </row>
    <row r="25" spans="1:9" ht="12" customHeight="1" x14ac:dyDescent="0.2">
      <c r="A25" s="180" t="s">
        <v>410</v>
      </c>
      <c r="B25" s="9">
        <v>161820.68</v>
      </c>
      <c r="C25" s="9">
        <v>580000</v>
      </c>
      <c r="D25" s="9">
        <v>580000</v>
      </c>
      <c r="E25" s="9">
        <v>129707.27</v>
      </c>
      <c r="F25" s="139">
        <v>80.150000000000006</v>
      </c>
      <c r="G25" s="139">
        <v>22.36</v>
      </c>
      <c r="I25" s="4"/>
    </row>
    <row r="26" spans="1:9" ht="12" customHeight="1" x14ac:dyDescent="0.2">
      <c r="A26" s="180" t="s">
        <v>458</v>
      </c>
      <c r="B26" s="58"/>
      <c r="C26" s="9">
        <v>195000</v>
      </c>
      <c r="D26" s="9">
        <v>195000</v>
      </c>
      <c r="E26" s="9">
        <v>19812.5</v>
      </c>
      <c r="F26" s="140"/>
      <c r="G26" s="139">
        <v>10.16</v>
      </c>
      <c r="I26" s="4"/>
    </row>
    <row r="27" spans="1:9" ht="12" customHeight="1" x14ac:dyDescent="0.2">
      <c r="A27" s="180" t="s">
        <v>411</v>
      </c>
      <c r="B27" s="9">
        <v>417866.13</v>
      </c>
      <c r="C27" s="9">
        <v>1027700</v>
      </c>
      <c r="D27" s="9">
        <v>1027700</v>
      </c>
      <c r="E27" s="9">
        <v>443159.64</v>
      </c>
      <c r="F27" s="139">
        <v>106.05</v>
      </c>
      <c r="G27" s="139">
        <v>43.12</v>
      </c>
      <c r="I27" s="4"/>
    </row>
    <row r="28" spans="1:9" ht="12" customHeight="1" x14ac:dyDescent="0.2">
      <c r="A28" s="180" t="s">
        <v>412</v>
      </c>
      <c r="B28" s="9">
        <v>22500</v>
      </c>
      <c r="C28" s="9">
        <v>510300</v>
      </c>
      <c r="D28" s="9">
        <v>510300</v>
      </c>
      <c r="E28" s="9">
        <v>213120.64000000001</v>
      </c>
      <c r="F28" s="139">
        <v>947.2</v>
      </c>
      <c r="G28" s="139">
        <v>41.76</v>
      </c>
      <c r="I28" s="4"/>
    </row>
    <row r="29" spans="1:9" ht="12" customHeight="1" x14ac:dyDescent="0.2">
      <c r="A29" s="181" t="s">
        <v>169</v>
      </c>
      <c r="B29" s="55">
        <v>828553.93</v>
      </c>
      <c r="C29" s="55">
        <v>9110500</v>
      </c>
      <c r="D29" s="55">
        <v>9110500</v>
      </c>
      <c r="E29" s="55">
        <v>489181.42</v>
      </c>
      <c r="F29" s="137">
        <v>59.04</v>
      </c>
      <c r="G29" s="137">
        <v>5.37</v>
      </c>
      <c r="I29" s="4"/>
    </row>
    <row r="30" spans="1:9" ht="12" customHeight="1" x14ac:dyDescent="0.2">
      <c r="A30" s="180" t="s">
        <v>413</v>
      </c>
      <c r="B30" s="9">
        <v>828553.93</v>
      </c>
      <c r="C30" s="9">
        <v>9110500</v>
      </c>
      <c r="D30" s="9">
        <v>9110500</v>
      </c>
      <c r="E30" s="9">
        <v>489181.42</v>
      </c>
      <c r="F30" s="139">
        <v>59.04</v>
      </c>
      <c r="G30" s="139">
        <v>5.37</v>
      </c>
      <c r="I30" s="4"/>
    </row>
    <row r="31" spans="1:9" ht="12" customHeight="1" x14ac:dyDescent="0.2">
      <c r="A31" s="181" t="s">
        <v>170</v>
      </c>
      <c r="B31" s="55">
        <v>8489616.0199999996</v>
      </c>
      <c r="C31" s="55">
        <v>34583981</v>
      </c>
      <c r="D31" s="55">
        <v>34603981</v>
      </c>
      <c r="E31" s="55">
        <v>2311373.1800000002</v>
      </c>
      <c r="F31" s="137">
        <v>27.23</v>
      </c>
      <c r="G31" s="137">
        <v>6.68</v>
      </c>
      <c r="I31" s="4"/>
    </row>
    <row r="32" spans="1:9" ht="12" customHeight="1" x14ac:dyDescent="0.2">
      <c r="A32" s="180" t="s">
        <v>414</v>
      </c>
      <c r="B32" s="9">
        <v>182875</v>
      </c>
      <c r="C32" s="9">
        <v>2766000</v>
      </c>
      <c r="D32" s="9">
        <v>2766000</v>
      </c>
      <c r="E32" s="9">
        <v>30000</v>
      </c>
      <c r="F32" s="139">
        <v>16.399999999999999</v>
      </c>
      <c r="G32" s="139">
        <v>1.08</v>
      </c>
      <c r="I32" s="4"/>
    </row>
    <row r="33" spans="1:9" ht="12" customHeight="1" x14ac:dyDescent="0.2">
      <c r="A33" s="180" t="s">
        <v>415</v>
      </c>
      <c r="B33" s="9">
        <v>217706.26</v>
      </c>
      <c r="C33" s="9">
        <v>468653</v>
      </c>
      <c r="D33" s="9">
        <v>468653</v>
      </c>
      <c r="E33" s="9">
        <v>195655.78</v>
      </c>
      <c r="F33" s="139">
        <v>89.87</v>
      </c>
      <c r="G33" s="139">
        <v>41.75</v>
      </c>
      <c r="I33" s="4"/>
    </row>
    <row r="34" spans="1:9" ht="12" customHeight="1" x14ac:dyDescent="0.2">
      <c r="A34" s="180" t="s">
        <v>416</v>
      </c>
      <c r="B34" s="9">
        <v>122277.66</v>
      </c>
      <c r="C34" s="9">
        <v>415000</v>
      </c>
      <c r="D34" s="9">
        <v>415000</v>
      </c>
      <c r="E34" s="9">
        <v>42070.85</v>
      </c>
      <c r="F34" s="139">
        <v>34.409999999999997</v>
      </c>
      <c r="G34" s="139">
        <v>10.14</v>
      </c>
      <c r="I34" s="4"/>
    </row>
    <row r="35" spans="1:9" s="4" customFormat="1" ht="12" customHeight="1" x14ac:dyDescent="0.2">
      <c r="A35" s="180" t="s">
        <v>417</v>
      </c>
      <c r="B35" s="9">
        <v>7966757.0999999996</v>
      </c>
      <c r="C35" s="9">
        <v>30934328</v>
      </c>
      <c r="D35" s="9">
        <v>30954328</v>
      </c>
      <c r="E35" s="9">
        <v>2043646.55</v>
      </c>
      <c r="F35" s="139">
        <v>25.65</v>
      </c>
      <c r="G35" s="139">
        <v>6.6</v>
      </c>
    </row>
    <row r="36" spans="1:9" ht="12" customHeight="1" x14ac:dyDescent="0.2">
      <c r="A36" s="181" t="s">
        <v>171</v>
      </c>
      <c r="B36" s="55">
        <v>959500</v>
      </c>
      <c r="C36" s="55">
        <v>2200000</v>
      </c>
      <c r="D36" s="55">
        <v>2200000</v>
      </c>
      <c r="E36" s="55">
        <v>1396500</v>
      </c>
      <c r="F36" s="137">
        <v>145.54</v>
      </c>
      <c r="G36" s="137">
        <v>63.48</v>
      </c>
    </row>
    <row r="37" spans="1:9" ht="12" customHeight="1" x14ac:dyDescent="0.2">
      <c r="A37" s="180" t="s">
        <v>418</v>
      </c>
      <c r="B37" s="9">
        <v>491000</v>
      </c>
      <c r="C37" s="9">
        <v>1350000</v>
      </c>
      <c r="D37" s="9">
        <v>1350000</v>
      </c>
      <c r="E37" s="9">
        <v>1014000</v>
      </c>
      <c r="F37" s="139">
        <v>206.52</v>
      </c>
      <c r="G37" s="139">
        <v>75.11</v>
      </c>
    </row>
    <row r="38" spans="1:9" ht="12" customHeight="1" x14ac:dyDescent="0.2">
      <c r="A38" s="180" t="s">
        <v>419</v>
      </c>
      <c r="B38" s="9">
        <v>468500</v>
      </c>
      <c r="C38" s="9">
        <v>850000</v>
      </c>
      <c r="D38" s="9">
        <v>850000</v>
      </c>
      <c r="E38" s="9">
        <v>382500</v>
      </c>
      <c r="F38" s="139">
        <v>81.64</v>
      </c>
      <c r="G38" s="139">
        <v>45</v>
      </c>
    </row>
    <row r="39" spans="1:9" ht="12" customHeight="1" x14ac:dyDescent="0.2">
      <c r="A39" s="181" t="s">
        <v>172</v>
      </c>
      <c r="B39" s="55">
        <v>53828566.299999997</v>
      </c>
      <c r="C39" s="55">
        <v>139939798</v>
      </c>
      <c r="D39" s="55">
        <v>139939798</v>
      </c>
      <c r="E39" s="55">
        <v>59537970.009999998</v>
      </c>
      <c r="F39" s="137">
        <v>110.61</v>
      </c>
      <c r="G39" s="137">
        <v>42.55</v>
      </c>
    </row>
    <row r="40" spans="1:9" ht="12" customHeight="1" x14ac:dyDescent="0.2">
      <c r="A40" s="180" t="s">
        <v>420</v>
      </c>
      <c r="B40" s="9">
        <v>15668701.439999999</v>
      </c>
      <c r="C40" s="9">
        <v>52024507</v>
      </c>
      <c r="D40" s="9">
        <v>52024507</v>
      </c>
      <c r="E40" s="9">
        <v>23119123.84</v>
      </c>
      <c r="F40" s="139">
        <v>147.55000000000001</v>
      </c>
      <c r="G40" s="139">
        <v>44.44</v>
      </c>
    </row>
    <row r="41" spans="1:9" ht="12" customHeight="1" x14ac:dyDescent="0.2">
      <c r="A41" s="180" t="s">
        <v>421</v>
      </c>
      <c r="B41" s="9">
        <v>14851944.939999999</v>
      </c>
      <c r="C41" s="9">
        <v>32252402</v>
      </c>
      <c r="D41" s="9">
        <v>32252402</v>
      </c>
      <c r="E41" s="9">
        <v>13099296.550000001</v>
      </c>
      <c r="F41" s="139">
        <v>88.2</v>
      </c>
      <c r="G41" s="139">
        <v>40.61</v>
      </c>
    </row>
    <row r="42" spans="1:9" ht="12" customHeight="1" x14ac:dyDescent="0.2">
      <c r="A42" s="180" t="s">
        <v>422</v>
      </c>
      <c r="B42" s="9">
        <v>35000</v>
      </c>
      <c r="C42" s="9">
        <v>200000</v>
      </c>
      <c r="D42" s="9">
        <v>200000</v>
      </c>
      <c r="E42" s="9">
        <v>150000</v>
      </c>
      <c r="F42" s="139">
        <v>428.57</v>
      </c>
      <c r="G42" s="139">
        <v>75</v>
      </c>
    </row>
    <row r="43" spans="1:9" ht="12" customHeight="1" x14ac:dyDescent="0.2">
      <c r="A43" s="180" t="s">
        <v>423</v>
      </c>
      <c r="B43" s="9">
        <v>82254.28</v>
      </c>
      <c r="C43" s="9">
        <v>1050000</v>
      </c>
      <c r="D43" s="9">
        <v>1050000</v>
      </c>
      <c r="E43" s="9">
        <v>387033.1</v>
      </c>
      <c r="F43" s="139">
        <v>470.53</v>
      </c>
      <c r="G43" s="139">
        <v>36.86</v>
      </c>
    </row>
    <row r="44" spans="1:9" ht="12" customHeight="1" x14ac:dyDescent="0.2">
      <c r="A44" s="180" t="s">
        <v>424</v>
      </c>
      <c r="B44" s="9">
        <v>33004.9</v>
      </c>
      <c r="C44" s="9">
        <v>142200</v>
      </c>
      <c r="D44" s="9">
        <v>142200</v>
      </c>
      <c r="E44" s="9">
        <v>24142.98</v>
      </c>
      <c r="F44" s="139">
        <v>73.150000000000006</v>
      </c>
      <c r="G44" s="139">
        <v>16.98</v>
      </c>
    </row>
    <row r="45" spans="1:9" ht="12" customHeight="1" x14ac:dyDescent="0.2">
      <c r="A45" s="180" t="s">
        <v>425</v>
      </c>
      <c r="B45" s="9">
        <v>23157660.739999998</v>
      </c>
      <c r="C45" s="9">
        <v>54270689</v>
      </c>
      <c r="D45" s="9">
        <v>54270689</v>
      </c>
      <c r="E45" s="9">
        <v>22758373.539999999</v>
      </c>
      <c r="F45" s="139">
        <v>98.28</v>
      </c>
      <c r="G45" s="139">
        <v>41.93</v>
      </c>
    </row>
    <row r="46" spans="1:9" ht="12" customHeight="1" x14ac:dyDescent="0.2">
      <c r="A46" s="181" t="s">
        <v>173</v>
      </c>
      <c r="B46" s="55">
        <v>3633573.31</v>
      </c>
      <c r="C46" s="55">
        <v>10136340</v>
      </c>
      <c r="D46" s="55">
        <v>10136340</v>
      </c>
      <c r="E46" s="55">
        <v>4398870.68</v>
      </c>
      <c r="F46" s="137">
        <v>121.06</v>
      </c>
      <c r="G46" s="137">
        <v>43.4</v>
      </c>
    </row>
    <row r="47" spans="1:9" ht="12" customHeight="1" x14ac:dyDescent="0.2">
      <c r="A47" s="180" t="s">
        <v>426</v>
      </c>
      <c r="B47" s="9">
        <v>1815528.59</v>
      </c>
      <c r="C47" s="9">
        <v>4720516</v>
      </c>
      <c r="D47" s="9">
        <v>4720516</v>
      </c>
      <c r="E47" s="9">
        <v>2105877.5</v>
      </c>
      <c r="F47" s="139">
        <v>115.99</v>
      </c>
      <c r="G47" s="139">
        <v>44.61</v>
      </c>
    </row>
    <row r="48" spans="1:9" ht="12" customHeight="1" x14ac:dyDescent="0.2">
      <c r="A48" s="180" t="s">
        <v>427</v>
      </c>
      <c r="B48" s="9">
        <v>1364268.61</v>
      </c>
      <c r="C48" s="9">
        <v>4379824</v>
      </c>
      <c r="D48" s="9">
        <v>4379824</v>
      </c>
      <c r="E48" s="9">
        <v>1608966.57</v>
      </c>
      <c r="F48" s="139">
        <v>117.94</v>
      </c>
      <c r="G48" s="139">
        <v>36.74</v>
      </c>
    </row>
    <row r="49" spans="1:7" s="4" customFormat="1" ht="12" customHeight="1" x14ac:dyDescent="0.2">
      <c r="A49" s="180" t="s">
        <v>428</v>
      </c>
      <c r="B49" s="9">
        <v>453776.11</v>
      </c>
      <c r="C49" s="9">
        <v>1036000</v>
      </c>
      <c r="D49" s="9">
        <v>1036000</v>
      </c>
      <c r="E49" s="9">
        <v>684026.61</v>
      </c>
      <c r="F49" s="139">
        <v>150.74</v>
      </c>
      <c r="G49" s="139">
        <v>66.03</v>
      </c>
    </row>
    <row r="50" spans="1:7" ht="12" customHeight="1" x14ac:dyDescent="0.2">
      <c r="B50" s="90"/>
      <c r="C50" s="90"/>
      <c r="D50" s="90"/>
      <c r="E50" s="90"/>
    </row>
    <row r="51" spans="1:7" ht="12" customHeight="1" x14ac:dyDescent="0.2">
      <c r="A51" s="65" t="s">
        <v>134</v>
      </c>
      <c r="B51" s="77">
        <f>B6+B11+B14+B18+B24+B29+B31+B36+B39+B46</f>
        <v>111952766.73</v>
      </c>
      <c r="C51" s="77">
        <f t="shared" ref="C51:E51" si="0">C6+C11+C14+C18+C24+C29+C31+C36+C39+C46</f>
        <v>288993408</v>
      </c>
      <c r="D51" s="77">
        <f t="shared" si="0"/>
        <v>288993408</v>
      </c>
      <c r="E51" s="77">
        <f t="shared" si="0"/>
        <v>104262824.09</v>
      </c>
      <c r="F51" s="144">
        <f>E51/B51*100</f>
        <v>93.13108298739408</v>
      </c>
      <c r="G51" s="144">
        <f>E51/D51*100</f>
        <v>36.077924687472454</v>
      </c>
    </row>
    <row r="53" spans="1:7" x14ac:dyDescent="0.2">
      <c r="B53" s="90"/>
      <c r="C53" s="90"/>
      <c r="D53" s="90"/>
      <c r="E53" s="90"/>
    </row>
  </sheetData>
  <mergeCells count="1">
    <mergeCell ref="A1:G1"/>
  </mergeCells>
  <pageMargins left="0.19685039370078741" right="0.19685039370078741" top="0.39370078740157483" bottom="0.39370078740157483" header="0.19685039370078741" footer="0.19685039370078741"/>
  <pageSetup paperSize="9" scale="86" firstPageNumber="7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2"/>
  <sheetViews>
    <sheetView showGridLines="0" zoomScaleNormal="100" workbookViewId="0">
      <selection activeCell="I9" sqref="I9"/>
    </sheetView>
  </sheetViews>
  <sheetFormatPr defaultRowHeight="12.75" x14ac:dyDescent="0.2"/>
  <cols>
    <col min="1" max="1" width="73.7109375" style="1" customWidth="1"/>
    <col min="2" max="2" width="19.85546875" style="1" customWidth="1"/>
    <col min="3" max="3" width="17.28515625" style="1" customWidth="1"/>
    <col min="4" max="4" width="17.7109375" style="1" customWidth="1"/>
    <col min="5" max="5" width="19.85546875" style="1" customWidth="1"/>
    <col min="6" max="6" width="10.140625" style="1" bestFit="1" customWidth="1"/>
    <col min="7" max="7" width="8.28515625" style="1" bestFit="1" customWidth="1"/>
    <col min="8" max="16384" width="9.140625" style="1"/>
  </cols>
  <sheetData>
    <row r="1" spans="1:7" s="2" customFormat="1" ht="15.75" x14ac:dyDescent="0.25">
      <c r="A1" s="64" t="s">
        <v>135</v>
      </c>
      <c r="G1" s="7"/>
    </row>
    <row r="2" spans="1:7" x14ac:dyDescent="0.2">
      <c r="A2" s="134"/>
      <c r="B2" s="134"/>
      <c r="C2" s="134"/>
      <c r="D2" s="134"/>
      <c r="E2" s="134"/>
      <c r="F2" s="134"/>
      <c r="G2" s="134"/>
    </row>
    <row r="3" spans="1:7" s="2" customFormat="1" ht="15.75" x14ac:dyDescent="0.25">
      <c r="A3" s="202" t="s">
        <v>175</v>
      </c>
      <c r="B3" s="202"/>
      <c r="C3" s="202"/>
      <c r="D3" s="202"/>
      <c r="E3" s="202"/>
      <c r="F3" s="202"/>
      <c r="G3" s="202"/>
    </row>
    <row r="4" spans="1:7" x14ac:dyDescent="0.2">
      <c r="A4" s="51"/>
      <c r="B4" s="51"/>
      <c r="C4" s="51"/>
      <c r="D4" s="51"/>
      <c r="E4" s="51"/>
      <c r="F4" s="51"/>
      <c r="G4" s="51"/>
    </row>
    <row r="5" spans="1:7" ht="25.5" x14ac:dyDescent="0.2">
      <c r="A5" s="63" t="s">
        <v>176</v>
      </c>
      <c r="B5" s="63" t="s">
        <v>441</v>
      </c>
      <c r="C5" s="63" t="s">
        <v>521</v>
      </c>
      <c r="D5" s="63" t="s">
        <v>522</v>
      </c>
      <c r="E5" s="63" t="s">
        <v>516</v>
      </c>
      <c r="F5" s="63" t="s">
        <v>432</v>
      </c>
      <c r="G5" s="63" t="s">
        <v>390</v>
      </c>
    </row>
    <row r="6" spans="1:7" s="3" customFormat="1" ht="11.25" x14ac:dyDescent="0.2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 t="s">
        <v>154</v>
      </c>
      <c r="G6" s="61" t="s">
        <v>155</v>
      </c>
    </row>
    <row r="7" spans="1:7" ht="15.75" customHeight="1" x14ac:dyDescent="0.2">
      <c r="A7" s="106" t="s">
        <v>136</v>
      </c>
      <c r="B7" s="54">
        <v>4470042.8899999997</v>
      </c>
      <c r="C7" s="54">
        <v>15885000</v>
      </c>
      <c r="D7" s="54">
        <v>15885000</v>
      </c>
      <c r="E7" s="54">
        <v>6611254.3300000001</v>
      </c>
      <c r="F7" s="136">
        <v>147.9</v>
      </c>
      <c r="G7" s="136">
        <v>41.62</v>
      </c>
    </row>
    <row r="8" spans="1:7" x14ac:dyDescent="0.2">
      <c r="A8" s="182" t="s">
        <v>137</v>
      </c>
      <c r="B8" s="5">
        <v>150000</v>
      </c>
      <c r="C8" s="5">
        <v>40000</v>
      </c>
      <c r="D8" s="5">
        <v>40000</v>
      </c>
      <c r="E8" s="5">
        <v>64309.31</v>
      </c>
      <c r="F8" s="138">
        <v>42.87</v>
      </c>
      <c r="G8" s="138">
        <v>160.77000000000001</v>
      </c>
    </row>
    <row r="9" spans="1:7" x14ac:dyDescent="0.2">
      <c r="A9" s="179" t="s">
        <v>459</v>
      </c>
      <c r="B9" s="5">
        <v>150000</v>
      </c>
      <c r="C9" s="5">
        <v>0</v>
      </c>
      <c r="D9" s="5">
        <v>0</v>
      </c>
      <c r="E9" s="5">
        <v>64309.31</v>
      </c>
      <c r="F9" s="138">
        <v>42.87</v>
      </c>
      <c r="G9" s="138">
        <v>0</v>
      </c>
    </row>
    <row r="10" spans="1:7" x14ac:dyDescent="0.2">
      <c r="A10" s="183" t="s">
        <v>460</v>
      </c>
      <c r="B10" s="9">
        <v>150000</v>
      </c>
      <c r="C10" s="58"/>
      <c r="D10" s="58"/>
      <c r="E10" s="9">
        <v>64309.31</v>
      </c>
      <c r="F10" s="139">
        <v>42.87</v>
      </c>
      <c r="G10" s="140"/>
    </row>
    <row r="11" spans="1:7" ht="25.5" x14ac:dyDescent="0.2">
      <c r="A11" s="179" t="s">
        <v>138</v>
      </c>
      <c r="B11" s="5">
        <v>0</v>
      </c>
      <c r="C11" s="5">
        <v>40000</v>
      </c>
      <c r="D11" s="5">
        <v>40000</v>
      </c>
      <c r="E11" s="5">
        <v>0</v>
      </c>
      <c r="F11" s="138">
        <v>0</v>
      </c>
      <c r="G11" s="138">
        <v>0</v>
      </c>
    </row>
    <row r="12" spans="1:7" x14ac:dyDescent="0.2">
      <c r="A12" s="182" t="s">
        <v>139</v>
      </c>
      <c r="B12" s="5">
        <v>1423.69</v>
      </c>
      <c r="C12" s="5">
        <v>165000</v>
      </c>
      <c r="D12" s="5">
        <v>165000</v>
      </c>
      <c r="E12" s="5">
        <v>3145288.64</v>
      </c>
      <c r="F12" s="138">
        <v>220925.11</v>
      </c>
      <c r="G12" s="138">
        <v>1906.24</v>
      </c>
    </row>
    <row r="13" spans="1:7" ht="25.5" x14ac:dyDescent="0.2">
      <c r="A13" s="179" t="s">
        <v>429</v>
      </c>
      <c r="B13" s="5">
        <v>1423.69</v>
      </c>
      <c r="C13" s="5">
        <v>165000</v>
      </c>
      <c r="D13" s="5">
        <v>165000</v>
      </c>
      <c r="E13" s="5">
        <v>3145288.64</v>
      </c>
      <c r="F13" s="138">
        <v>220925.11</v>
      </c>
      <c r="G13" s="138">
        <v>1906.24</v>
      </c>
    </row>
    <row r="14" spans="1:7" x14ac:dyDescent="0.2">
      <c r="A14" s="183" t="s">
        <v>430</v>
      </c>
      <c r="B14" s="9">
        <v>1423.69</v>
      </c>
      <c r="C14" s="58"/>
      <c r="D14" s="58"/>
      <c r="E14" s="9">
        <v>3145288.64</v>
      </c>
      <c r="F14" s="139">
        <v>220925.11</v>
      </c>
      <c r="G14" s="140"/>
    </row>
    <row r="15" spans="1:7" x14ac:dyDescent="0.2">
      <c r="A15" s="182" t="s">
        <v>140</v>
      </c>
      <c r="B15" s="5">
        <v>4318619.2</v>
      </c>
      <c r="C15" s="5">
        <v>15680000</v>
      </c>
      <c r="D15" s="5">
        <v>15680000</v>
      </c>
      <c r="E15" s="5">
        <v>3401656.38</v>
      </c>
      <c r="F15" s="138">
        <v>78.77</v>
      </c>
      <c r="G15" s="138">
        <v>21.69</v>
      </c>
    </row>
    <row r="16" spans="1:7" ht="25.5" x14ac:dyDescent="0.2">
      <c r="A16" s="179" t="s">
        <v>431</v>
      </c>
      <c r="B16" s="5">
        <v>2248618.2000000002</v>
      </c>
      <c r="C16" s="5">
        <v>0</v>
      </c>
      <c r="D16" s="5">
        <v>0</v>
      </c>
      <c r="E16" s="5">
        <v>802652.53</v>
      </c>
      <c r="F16" s="138">
        <v>35.700000000000003</v>
      </c>
      <c r="G16" s="138">
        <v>0</v>
      </c>
    </row>
    <row r="17" spans="1:7" x14ac:dyDescent="0.2">
      <c r="A17" s="183" t="s">
        <v>461</v>
      </c>
      <c r="B17" s="9">
        <v>2248618.2000000002</v>
      </c>
      <c r="C17" s="58"/>
      <c r="D17" s="58"/>
      <c r="E17" s="9">
        <v>802652.53</v>
      </c>
      <c r="F17" s="139">
        <v>35.700000000000003</v>
      </c>
      <c r="G17" s="140"/>
    </row>
    <row r="18" spans="1:7" ht="25.5" x14ac:dyDescent="0.2">
      <c r="A18" s="179" t="s">
        <v>141</v>
      </c>
      <c r="B18" s="5">
        <v>2070001</v>
      </c>
      <c r="C18" s="5">
        <v>15680000</v>
      </c>
      <c r="D18" s="5">
        <v>15680000</v>
      </c>
      <c r="E18" s="5">
        <v>2599003.85</v>
      </c>
      <c r="F18" s="138">
        <v>125.56</v>
      </c>
      <c r="G18" s="138">
        <v>16.579999999999998</v>
      </c>
    </row>
    <row r="19" spans="1:7" x14ac:dyDescent="0.2">
      <c r="A19" s="183" t="s">
        <v>142</v>
      </c>
      <c r="B19" s="9">
        <v>2070001</v>
      </c>
      <c r="C19" s="58"/>
      <c r="D19" s="58"/>
      <c r="E19" s="9">
        <v>2599003.85</v>
      </c>
      <c r="F19" s="139">
        <v>125.56</v>
      </c>
      <c r="G19" s="140"/>
    </row>
    <row r="20" spans="1:7" x14ac:dyDescent="0.2">
      <c r="A20" s="183"/>
      <c r="B20" s="9"/>
      <c r="C20" s="58"/>
      <c r="D20" s="58"/>
      <c r="E20" s="9"/>
      <c r="F20" s="139"/>
      <c r="G20" s="140"/>
    </row>
    <row r="21" spans="1:7" s="4" customFormat="1" x14ac:dyDescent="0.2">
      <c r="A21" s="184" t="s">
        <v>143</v>
      </c>
      <c r="B21" s="66">
        <v>4470042.8899999997</v>
      </c>
      <c r="C21" s="66">
        <v>15885000</v>
      </c>
      <c r="D21" s="66">
        <v>15885000</v>
      </c>
      <c r="E21" s="66">
        <v>6611254.3300000001</v>
      </c>
      <c r="F21" s="141">
        <v>147.9</v>
      </c>
      <c r="G21" s="141">
        <v>41.62</v>
      </c>
    </row>
    <row r="22" spans="1:7" x14ac:dyDescent="0.2">
      <c r="A22" s="60"/>
      <c r="B22" s="10"/>
      <c r="C22" s="10"/>
      <c r="D22" s="10"/>
      <c r="E22" s="10"/>
      <c r="F22" s="139"/>
      <c r="G22" s="139"/>
    </row>
    <row r="23" spans="1:7" x14ac:dyDescent="0.2">
      <c r="A23" s="60"/>
      <c r="B23" s="10"/>
      <c r="C23" s="10"/>
      <c r="D23" s="10"/>
      <c r="E23" s="10"/>
      <c r="F23" s="139"/>
      <c r="G23" s="139"/>
    </row>
    <row r="24" spans="1:7" x14ac:dyDescent="0.2">
      <c r="A24" s="106" t="s">
        <v>144</v>
      </c>
      <c r="B24" s="54">
        <v>3287445.72</v>
      </c>
      <c r="C24" s="54">
        <v>11352089</v>
      </c>
      <c r="D24" s="54">
        <v>11352089</v>
      </c>
      <c r="E24" s="54">
        <v>8342109.8600000003</v>
      </c>
      <c r="F24" s="136">
        <v>253.76</v>
      </c>
      <c r="G24" s="136">
        <v>73.489999999999995</v>
      </c>
    </row>
    <row r="25" spans="1:7" ht="18" customHeight="1" x14ac:dyDescent="0.2">
      <c r="A25" s="182" t="s">
        <v>145</v>
      </c>
      <c r="B25" s="5">
        <v>1000000</v>
      </c>
      <c r="C25" s="5">
        <v>200000</v>
      </c>
      <c r="D25" s="5">
        <v>200000</v>
      </c>
      <c r="E25" s="5">
        <v>0</v>
      </c>
      <c r="F25" s="138">
        <v>0</v>
      </c>
      <c r="G25" s="138">
        <v>0</v>
      </c>
    </row>
    <row r="26" spans="1:7" x14ac:dyDescent="0.2">
      <c r="A26" s="179" t="s">
        <v>462</v>
      </c>
      <c r="B26" s="5">
        <v>1000000</v>
      </c>
      <c r="C26" s="5">
        <v>200000</v>
      </c>
      <c r="D26" s="5">
        <v>200000</v>
      </c>
      <c r="E26" s="5">
        <v>0</v>
      </c>
      <c r="F26" s="138">
        <v>0</v>
      </c>
      <c r="G26" s="138">
        <v>0</v>
      </c>
    </row>
    <row r="27" spans="1:7" x14ac:dyDescent="0.2">
      <c r="A27" s="183" t="s">
        <v>463</v>
      </c>
      <c r="B27" s="9">
        <v>1000000</v>
      </c>
      <c r="C27" s="58"/>
      <c r="D27" s="58"/>
      <c r="E27" s="58"/>
      <c r="F27" s="140"/>
      <c r="G27" s="140"/>
    </row>
    <row r="28" spans="1:7" x14ac:dyDescent="0.2">
      <c r="A28" s="182" t="s">
        <v>146</v>
      </c>
      <c r="B28" s="5">
        <v>1000000</v>
      </c>
      <c r="C28" s="5">
        <v>2550000</v>
      </c>
      <c r="D28" s="5">
        <v>2550000</v>
      </c>
      <c r="E28" s="5">
        <v>0</v>
      </c>
      <c r="F28" s="138">
        <v>0</v>
      </c>
      <c r="G28" s="138">
        <v>0</v>
      </c>
    </row>
    <row r="29" spans="1:7" x14ac:dyDescent="0.2">
      <c r="A29" s="179" t="s">
        <v>147</v>
      </c>
      <c r="B29" s="5">
        <v>1000000</v>
      </c>
      <c r="C29" s="5">
        <v>2550000</v>
      </c>
      <c r="D29" s="5">
        <v>2550000</v>
      </c>
      <c r="E29" s="5">
        <v>0</v>
      </c>
      <c r="F29" s="138">
        <v>0</v>
      </c>
      <c r="G29" s="138">
        <v>0</v>
      </c>
    </row>
    <row r="30" spans="1:7" x14ac:dyDescent="0.2">
      <c r="A30" s="183" t="s">
        <v>148</v>
      </c>
      <c r="B30" s="9">
        <v>1000000</v>
      </c>
      <c r="C30" s="58"/>
      <c r="D30" s="58"/>
      <c r="E30" s="58"/>
      <c r="F30" s="140"/>
      <c r="G30" s="140"/>
    </row>
    <row r="31" spans="1:7" x14ac:dyDescent="0.2">
      <c r="A31" s="182" t="s">
        <v>149</v>
      </c>
      <c r="B31" s="5">
        <v>1287445.72</v>
      </c>
      <c r="C31" s="5">
        <v>8602089</v>
      </c>
      <c r="D31" s="5">
        <v>8602089</v>
      </c>
      <c r="E31" s="5">
        <v>8342109.8600000003</v>
      </c>
      <c r="F31" s="138">
        <v>647.96</v>
      </c>
      <c r="G31" s="138">
        <v>96.98</v>
      </c>
    </row>
    <row r="32" spans="1:7" s="4" customFormat="1" ht="25.5" x14ac:dyDescent="0.2">
      <c r="A32" s="179" t="s">
        <v>150</v>
      </c>
      <c r="B32" s="5">
        <v>1287445.72</v>
      </c>
      <c r="C32" s="5">
        <v>510000</v>
      </c>
      <c r="D32" s="5">
        <v>510000</v>
      </c>
      <c r="E32" s="5">
        <v>250021.59</v>
      </c>
      <c r="F32" s="138">
        <v>19.420000000000002</v>
      </c>
      <c r="G32" s="138">
        <v>49.02</v>
      </c>
    </row>
    <row r="33" spans="1:7" ht="25.5" x14ac:dyDescent="0.2">
      <c r="A33" s="183" t="s">
        <v>151</v>
      </c>
      <c r="B33" s="9">
        <v>1287445.72</v>
      </c>
      <c r="C33" s="58"/>
      <c r="D33" s="58"/>
      <c r="E33" s="9">
        <v>250021.59</v>
      </c>
      <c r="F33" s="139">
        <v>19.420000000000002</v>
      </c>
      <c r="G33" s="140"/>
    </row>
    <row r="34" spans="1:7" x14ac:dyDescent="0.2">
      <c r="A34" s="179" t="s">
        <v>518</v>
      </c>
      <c r="B34" s="5">
        <v>0</v>
      </c>
      <c r="C34" s="5">
        <v>8092089</v>
      </c>
      <c r="D34" s="5">
        <v>8092089</v>
      </c>
      <c r="E34" s="5">
        <v>8092088.2699999996</v>
      </c>
      <c r="F34" s="138">
        <v>0</v>
      </c>
      <c r="G34" s="138">
        <v>100</v>
      </c>
    </row>
    <row r="35" spans="1:7" x14ac:dyDescent="0.2">
      <c r="A35" s="183" t="s">
        <v>519</v>
      </c>
      <c r="B35" s="58"/>
      <c r="C35" s="58"/>
      <c r="D35" s="58"/>
      <c r="E35" s="9">
        <v>8092088.2699999996</v>
      </c>
      <c r="F35" s="140"/>
      <c r="G35" s="140"/>
    </row>
    <row r="36" spans="1:7" x14ac:dyDescent="0.2">
      <c r="A36" s="183"/>
      <c r="B36" s="58"/>
      <c r="C36" s="58"/>
      <c r="D36" s="58"/>
      <c r="E36" s="9"/>
      <c r="F36" s="140"/>
      <c r="G36" s="140"/>
    </row>
    <row r="37" spans="1:7" x14ac:dyDescent="0.2">
      <c r="A37" s="184" t="s">
        <v>152</v>
      </c>
      <c r="B37" s="66">
        <v>3287445.72</v>
      </c>
      <c r="C37" s="66">
        <v>11352089</v>
      </c>
      <c r="D37" s="66">
        <v>11352089</v>
      </c>
      <c r="E37" s="66">
        <v>8342109.8600000003</v>
      </c>
      <c r="F37" s="141">
        <v>253.76</v>
      </c>
      <c r="G37" s="141">
        <v>73.489999999999995</v>
      </c>
    </row>
    <row r="39" spans="1:7" x14ac:dyDescent="0.2">
      <c r="B39" s="90"/>
      <c r="C39" s="90"/>
      <c r="D39" s="90"/>
      <c r="E39" s="90"/>
    </row>
    <row r="42" spans="1:7" x14ac:dyDescent="0.2">
      <c r="B42" s="90"/>
      <c r="C42" s="90"/>
      <c r="D42" s="90"/>
      <c r="E42" s="90"/>
      <c r="F42" s="90"/>
      <c r="G42" s="90"/>
    </row>
  </sheetData>
  <mergeCells count="1">
    <mergeCell ref="A3:G3"/>
  </mergeCells>
  <pageMargins left="0.19685039370078741" right="0.19685039370078741" top="0.39370078740157483" bottom="0.39370078740157483" header="0.19685039370078741" footer="0.19685039370078741"/>
  <pageSetup paperSize="9" scale="86" firstPageNumber="8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7"/>
  <sheetViews>
    <sheetView showGridLines="0" zoomScaleNormal="100" workbookViewId="0">
      <selection activeCell="I9" sqref="I9"/>
    </sheetView>
  </sheetViews>
  <sheetFormatPr defaultRowHeight="12.75" x14ac:dyDescent="0.2"/>
  <cols>
    <col min="1" max="1" width="104.7109375" style="1" customWidth="1"/>
    <col min="2" max="3" width="22.140625" style="1" customWidth="1"/>
    <col min="4" max="4" width="11.42578125" style="8" customWidth="1"/>
    <col min="5" max="9" width="9.140625" style="1"/>
    <col min="10" max="10" width="10.140625" style="1" bestFit="1" customWidth="1"/>
    <col min="11" max="16384" width="9.140625" style="1"/>
  </cols>
  <sheetData>
    <row r="1" spans="1:10" s="2" customFormat="1" ht="15.75" x14ac:dyDescent="0.25">
      <c r="A1" s="202" t="s">
        <v>177</v>
      </c>
      <c r="B1" s="202"/>
      <c r="C1" s="202"/>
      <c r="D1" s="202"/>
    </row>
    <row r="2" spans="1:10" ht="7.5" customHeight="1" x14ac:dyDescent="0.2">
      <c r="A2" s="131"/>
      <c r="B2" s="131"/>
      <c r="C2" s="131"/>
      <c r="D2" s="133"/>
      <c r="E2" s="134"/>
      <c r="F2" s="134"/>
      <c r="G2" s="134"/>
    </row>
    <row r="3" spans="1:10" ht="25.5" x14ac:dyDescent="0.2">
      <c r="A3" s="63" t="s">
        <v>176</v>
      </c>
      <c r="B3" s="63" t="s">
        <v>441</v>
      </c>
      <c r="C3" s="63" t="s">
        <v>516</v>
      </c>
      <c r="D3" s="63" t="s">
        <v>390</v>
      </c>
    </row>
    <row r="4" spans="1:10" s="3" customFormat="1" ht="11.25" x14ac:dyDescent="0.2">
      <c r="A4" s="61">
        <v>1</v>
      </c>
      <c r="B4" s="61">
        <v>2</v>
      </c>
      <c r="C4" s="61">
        <v>3</v>
      </c>
      <c r="D4" s="62" t="s">
        <v>191</v>
      </c>
    </row>
    <row r="5" spans="1:10" ht="18" customHeight="1" x14ac:dyDescent="0.2">
      <c r="A5" s="6" t="s">
        <v>136</v>
      </c>
      <c r="B5" s="76">
        <f>B6+B10+B15</f>
        <v>4470042.8899999997</v>
      </c>
      <c r="C5" s="76">
        <f>C6+C10+C15</f>
        <v>6611254.3300000001</v>
      </c>
      <c r="D5" s="149">
        <f>C5/B5*100</f>
        <v>147.90136230661537</v>
      </c>
    </row>
    <row r="6" spans="1:10" x14ac:dyDescent="0.2">
      <c r="A6" s="59" t="s">
        <v>137</v>
      </c>
      <c r="B6" s="70">
        <f t="shared" ref="B6:C8" si="0">B7</f>
        <v>150000</v>
      </c>
      <c r="C6" s="70">
        <f t="shared" si="0"/>
        <v>64309.31</v>
      </c>
      <c r="D6" s="161">
        <f t="shared" ref="D6:D26" si="1">C6/B6*100</f>
        <v>42.872873333333331</v>
      </c>
    </row>
    <row r="7" spans="1:10" x14ac:dyDescent="0.2">
      <c r="A7" s="56" t="s">
        <v>459</v>
      </c>
      <c r="B7" s="70">
        <f t="shared" si="0"/>
        <v>150000</v>
      </c>
      <c r="C7" s="70">
        <f t="shared" si="0"/>
        <v>64309.31</v>
      </c>
      <c r="D7" s="161">
        <f t="shared" si="1"/>
        <v>42.872873333333331</v>
      </c>
    </row>
    <row r="8" spans="1:10" x14ac:dyDescent="0.2">
      <c r="A8" s="57" t="s">
        <v>460</v>
      </c>
      <c r="B8" s="10">
        <f t="shared" si="0"/>
        <v>150000</v>
      </c>
      <c r="C8" s="10">
        <f t="shared" si="0"/>
        <v>64309.31</v>
      </c>
      <c r="D8" s="142">
        <f t="shared" si="1"/>
        <v>42.872873333333331</v>
      </c>
    </row>
    <row r="9" spans="1:10" x14ac:dyDescent="0.2">
      <c r="A9" s="74" t="s">
        <v>467</v>
      </c>
      <c r="B9" s="73">
        <v>150000</v>
      </c>
      <c r="C9" s="73">
        <v>64309.31</v>
      </c>
      <c r="D9" s="163">
        <f t="shared" si="1"/>
        <v>42.872873333333331</v>
      </c>
    </row>
    <row r="10" spans="1:10" x14ac:dyDescent="0.2">
      <c r="A10" s="59" t="s">
        <v>139</v>
      </c>
      <c r="B10" s="70">
        <f>B11</f>
        <v>1423.69</v>
      </c>
      <c r="C10" s="70">
        <f>C11</f>
        <v>3145288.64</v>
      </c>
      <c r="D10" s="162" t="s">
        <v>162</v>
      </c>
    </row>
    <row r="11" spans="1:10" ht="15" x14ac:dyDescent="0.25">
      <c r="A11" s="56" t="s">
        <v>429</v>
      </c>
      <c r="B11" s="70">
        <f>B12</f>
        <v>1423.69</v>
      </c>
      <c r="C11" s="70">
        <f>C12</f>
        <v>3145288.64</v>
      </c>
      <c r="D11" s="162" t="s">
        <v>162</v>
      </c>
      <c r="E11" s="5"/>
      <c r="F11" s="5"/>
      <c r="G11" s="5"/>
      <c r="H11" s="68"/>
      <c r="I11" s="68"/>
      <c r="J11" s="68"/>
    </row>
    <row r="12" spans="1:10" ht="15" x14ac:dyDescent="0.25">
      <c r="A12" s="57" t="s">
        <v>430</v>
      </c>
      <c r="B12" s="10">
        <f>B13+B14</f>
        <v>1423.69</v>
      </c>
      <c r="C12" s="10">
        <f>C13+C14</f>
        <v>3145288.64</v>
      </c>
      <c r="D12" s="143" t="s">
        <v>162</v>
      </c>
      <c r="E12" s="9"/>
      <c r="F12" s="58"/>
      <c r="G12" s="58"/>
      <c r="H12" s="68"/>
      <c r="I12" s="68"/>
      <c r="J12" s="68"/>
    </row>
    <row r="13" spans="1:10" ht="15" x14ac:dyDescent="0.25">
      <c r="A13" s="71" t="s">
        <v>321</v>
      </c>
      <c r="B13" s="128">
        <v>1423.69</v>
      </c>
      <c r="C13" s="128">
        <v>1948.64</v>
      </c>
      <c r="D13" s="164">
        <f>C13/B13</f>
        <v>1.3687249330963904</v>
      </c>
      <c r="F13"/>
      <c r="G13" s="68"/>
      <c r="H13" s="68"/>
      <c r="I13" s="68"/>
      <c r="J13" s="68"/>
    </row>
    <row r="14" spans="1:10" ht="15" x14ac:dyDescent="0.25">
      <c r="A14" s="71" t="s">
        <v>322</v>
      </c>
      <c r="B14" s="128">
        <v>0</v>
      </c>
      <c r="C14" s="128">
        <v>3143340</v>
      </c>
      <c r="D14" s="164" t="s">
        <v>162</v>
      </c>
      <c r="F14"/>
      <c r="G14" s="68"/>
      <c r="H14" s="68"/>
      <c r="I14" s="68"/>
      <c r="J14" s="68"/>
    </row>
    <row r="15" spans="1:10" x14ac:dyDescent="0.2">
      <c r="A15" s="59" t="s">
        <v>140</v>
      </c>
      <c r="B15" s="70">
        <f>B16+B22</f>
        <v>4318619.1999999993</v>
      </c>
      <c r="C15" s="70">
        <f>C16+C22</f>
        <v>3401656.38</v>
      </c>
      <c r="D15" s="161">
        <f>C15/B15*100</f>
        <v>78.76722217138294</v>
      </c>
    </row>
    <row r="16" spans="1:10" x14ac:dyDescent="0.2">
      <c r="A16" s="56" t="s">
        <v>431</v>
      </c>
      <c r="B16" s="70">
        <f>B17</f>
        <v>2248618.1999999997</v>
      </c>
      <c r="C16" s="70">
        <f>C17</f>
        <v>802652.53</v>
      </c>
      <c r="D16" s="162">
        <f t="shared" ref="D16:D17" si="2">C16/B16*100</f>
        <v>35.695367492800692</v>
      </c>
    </row>
    <row r="17" spans="1:4" x14ac:dyDescent="0.2">
      <c r="A17" s="57" t="s">
        <v>461</v>
      </c>
      <c r="B17" s="10">
        <f>SUM(B18:B21)</f>
        <v>2248618.1999999997</v>
      </c>
      <c r="C17" s="10">
        <f>SUM(C18:C21)</f>
        <v>802652.53</v>
      </c>
      <c r="D17" s="143">
        <f t="shared" si="2"/>
        <v>35.695367492800692</v>
      </c>
    </row>
    <row r="18" spans="1:4" x14ac:dyDescent="0.2">
      <c r="A18" s="145" t="s">
        <v>468</v>
      </c>
      <c r="B18" s="73">
        <v>2113187.9699999997</v>
      </c>
      <c r="C18" s="185">
        <v>0</v>
      </c>
      <c r="D18" s="162" t="s">
        <v>162</v>
      </c>
    </row>
    <row r="19" spans="1:4" x14ac:dyDescent="0.2">
      <c r="A19" s="145" t="s">
        <v>470</v>
      </c>
      <c r="B19" s="73">
        <v>44919.65</v>
      </c>
      <c r="C19" s="185">
        <v>129747.27</v>
      </c>
      <c r="D19" s="164">
        <f t="shared" ref="D19:D23" si="3">C19/B19</f>
        <v>2.8884301191126824</v>
      </c>
    </row>
    <row r="20" spans="1:4" x14ac:dyDescent="0.2">
      <c r="A20" s="145" t="s">
        <v>469</v>
      </c>
      <c r="B20" s="73">
        <v>81461.039999999994</v>
      </c>
      <c r="C20" s="185">
        <v>495792.15</v>
      </c>
      <c r="D20" s="164">
        <f t="shared" si="3"/>
        <v>6.0862487147230144</v>
      </c>
    </row>
    <row r="21" spans="1:4" x14ac:dyDescent="0.2">
      <c r="A21" s="145" t="s">
        <v>540</v>
      </c>
      <c r="B21" s="73">
        <v>9049.5400000000009</v>
      </c>
      <c r="C21" s="185">
        <v>177113.11</v>
      </c>
      <c r="D21" s="164">
        <f t="shared" si="3"/>
        <v>19.571504186953145</v>
      </c>
    </row>
    <row r="22" spans="1:4" x14ac:dyDescent="0.2">
      <c r="A22" s="56" t="s">
        <v>141</v>
      </c>
      <c r="B22" s="70">
        <f t="shared" ref="B22:C22" si="4">B23</f>
        <v>2070001</v>
      </c>
      <c r="C22" s="70">
        <f t="shared" si="4"/>
        <v>2599003.85</v>
      </c>
      <c r="D22" s="161">
        <f t="shared" si="3"/>
        <v>1.2555568089097542</v>
      </c>
    </row>
    <row r="23" spans="1:4" x14ac:dyDescent="0.2">
      <c r="A23" s="57" t="s">
        <v>142</v>
      </c>
      <c r="B23" s="10">
        <f>B24+B25</f>
        <v>2070001</v>
      </c>
      <c r="C23" s="10">
        <f>C24+C25</f>
        <v>2599003.85</v>
      </c>
      <c r="D23" s="142">
        <f t="shared" si="3"/>
        <v>1.2555568089097542</v>
      </c>
    </row>
    <row r="24" spans="1:4" x14ac:dyDescent="0.2">
      <c r="A24" s="145" t="s">
        <v>471</v>
      </c>
      <c r="B24" s="73">
        <v>2070001</v>
      </c>
      <c r="C24" s="73">
        <v>0</v>
      </c>
      <c r="D24" s="162" t="s">
        <v>162</v>
      </c>
    </row>
    <row r="25" spans="1:4" x14ac:dyDescent="0.2">
      <c r="A25" s="145" t="s">
        <v>517</v>
      </c>
      <c r="B25" s="73">
        <v>0</v>
      </c>
      <c r="C25" s="73">
        <v>2599003.85</v>
      </c>
      <c r="D25" s="162" t="s">
        <v>162</v>
      </c>
    </row>
    <row r="26" spans="1:4" x14ac:dyDescent="0.2">
      <c r="A26" s="65" t="s">
        <v>143</v>
      </c>
      <c r="B26" s="77">
        <f>B5</f>
        <v>4470042.8899999997</v>
      </c>
      <c r="C26" s="77">
        <f>C5</f>
        <v>6611254.3300000001</v>
      </c>
      <c r="D26" s="144">
        <f t="shared" si="1"/>
        <v>147.90136230661537</v>
      </c>
    </row>
    <row r="27" spans="1:4" x14ac:dyDescent="0.2">
      <c r="A27" s="60"/>
      <c r="B27" s="10"/>
      <c r="C27" s="10"/>
      <c r="D27" s="142"/>
    </row>
    <row r="28" spans="1:4" ht="14.25" customHeight="1" x14ac:dyDescent="0.2">
      <c r="A28" s="6" t="s">
        <v>144</v>
      </c>
      <c r="B28" s="76">
        <f>B29+B33+B37</f>
        <v>3287445.7199999997</v>
      </c>
      <c r="C28" s="76">
        <f>C29+C33+C37</f>
        <v>8342109.8599999994</v>
      </c>
      <c r="D28" s="165">
        <f>C28/B28*100</f>
        <v>253.75658096036946</v>
      </c>
    </row>
    <row r="29" spans="1:4" x14ac:dyDescent="0.2">
      <c r="A29" s="59" t="s">
        <v>145</v>
      </c>
      <c r="B29" s="70">
        <f t="shared" ref="B29:C31" si="5">B30</f>
        <v>1000000</v>
      </c>
      <c r="C29" s="70">
        <f t="shared" si="5"/>
        <v>0</v>
      </c>
      <c r="D29" s="162" t="s">
        <v>162</v>
      </c>
    </row>
    <row r="30" spans="1:4" x14ac:dyDescent="0.2">
      <c r="A30" s="56" t="s">
        <v>462</v>
      </c>
      <c r="B30" s="146">
        <f t="shared" si="5"/>
        <v>1000000</v>
      </c>
      <c r="C30" s="146">
        <f t="shared" si="5"/>
        <v>0</v>
      </c>
      <c r="D30" s="162" t="s">
        <v>162</v>
      </c>
    </row>
    <row r="31" spans="1:4" x14ac:dyDescent="0.2">
      <c r="A31" s="57" t="s">
        <v>463</v>
      </c>
      <c r="B31" s="146">
        <f t="shared" si="5"/>
        <v>1000000</v>
      </c>
      <c r="C31" s="146">
        <f t="shared" si="5"/>
        <v>0</v>
      </c>
      <c r="D31" s="162" t="s">
        <v>162</v>
      </c>
    </row>
    <row r="32" spans="1:4" x14ac:dyDescent="0.2">
      <c r="A32" s="74" t="s">
        <v>472</v>
      </c>
      <c r="B32" s="73">
        <v>1000000</v>
      </c>
      <c r="C32" s="73">
        <v>0</v>
      </c>
      <c r="D32" s="162" t="s">
        <v>162</v>
      </c>
    </row>
    <row r="33" spans="1:4" x14ac:dyDescent="0.2">
      <c r="A33" s="59" t="s">
        <v>146</v>
      </c>
      <c r="B33" s="70">
        <f t="shared" ref="B33:B34" si="6">B34</f>
        <v>1000000</v>
      </c>
      <c r="C33" s="70">
        <f t="shared" ref="C33:C34" si="7">C34</f>
        <v>0</v>
      </c>
      <c r="D33" s="162" t="s">
        <v>162</v>
      </c>
    </row>
    <row r="34" spans="1:4" x14ac:dyDescent="0.2">
      <c r="A34" s="56" t="s">
        <v>147</v>
      </c>
      <c r="B34" s="70">
        <f t="shared" si="6"/>
        <v>1000000</v>
      </c>
      <c r="C34" s="70">
        <f t="shared" si="7"/>
        <v>0</v>
      </c>
      <c r="D34" s="162" t="s">
        <v>162</v>
      </c>
    </row>
    <row r="35" spans="1:4" x14ac:dyDescent="0.2">
      <c r="A35" s="57" t="s">
        <v>148</v>
      </c>
      <c r="B35" s="10">
        <f>B36</f>
        <v>1000000</v>
      </c>
      <c r="C35" s="10">
        <f>C36</f>
        <v>0</v>
      </c>
      <c r="D35" s="143" t="s">
        <v>162</v>
      </c>
    </row>
    <row r="36" spans="1:4" x14ac:dyDescent="0.2">
      <c r="A36" s="74" t="s">
        <v>473</v>
      </c>
      <c r="B36" s="72">
        <v>1000000</v>
      </c>
      <c r="C36" s="72">
        <v>0</v>
      </c>
      <c r="D36" s="162" t="s">
        <v>162</v>
      </c>
    </row>
    <row r="37" spans="1:4" x14ac:dyDescent="0.2">
      <c r="A37" s="59" t="s">
        <v>149</v>
      </c>
      <c r="B37" s="70">
        <f>B38+B43</f>
        <v>1287445.72</v>
      </c>
      <c r="C37" s="70">
        <f>C38+C43</f>
        <v>8342109.8599999994</v>
      </c>
      <c r="D37" s="162">
        <f t="shared" ref="D37:D42" si="8">C37/B37*100</f>
        <v>647.95818032623538</v>
      </c>
    </row>
    <row r="38" spans="1:4" x14ac:dyDescent="0.2">
      <c r="A38" s="56" t="s">
        <v>150</v>
      </c>
      <c r="B38" s="70">
        <f>B39</f>
        <v>1287445.72</v>
      </c>
      <c r="C38" s="70">
        <f>C39</f>
        <v>250021.59</v>
      </c>
      <c r="D38" s="162">
        <f t="shared" si="8"/>
        <v>19.419971352267961</v>
      </c>
    </row>
    <row r="39" spans="1:4" x14ac:dyDescent="0.2">
      <c r="A39" s="57" t="s">
        <v>151</v>
      </c>
      <c r="B39" s="10">
        <f>SUM(B40:B42)</f>
        <v>1287445.72</v>
      </c>
      <c r="C39" s="10">
        <f>SUM(C40:C42)</f>
        <v>250021.59</v>
      </c>
      <c r="D39" s="143">
        <f t="shared" si="8"/>
        <v>19.419971352267961</v>
      </c>
    </row>
    <row r="40" spans="1:4" x14ac:dyDescent="0.2">
      <c r="A40" s="71" t="s">
        <v>323</v>
      </c>
      <c r="B40" s="72">
        <v>1165500</v>
      </c>
      <c r="C40" s="72">
        <v>0</v>
      </c>
      <c r="D40" s="164">
        <f t="shared" si="8"/>
        <v>0</v>
      </c>
    </row>
    <row r="41" spans="1:4" x14ac:dyDescent="0.2">
      <c r="A41" s="71" t="s">
        <v>474</v>
      </c>
      <c r="B41" s="72">
        <v>75781.25</v>
      </c>
      <c r="C41" s="72">
        <v>151562.5</v>
      </c>
      <c r="D41" s="164">
        <f t="shared" si="8"/>
        <v>200</v>
      </c>
    </row>
    <row r="42" spans="1:4" x14ac:dyDescent="0.2">
      <c r="A42" s="71" t="s">
        <v>475</v>
      </c>
      <c r="B42" s="72">
        <v>46164.47</v>
      </c>
      <c r="C42" s="72">
        <f>30000+68459.09</f>
        <v>98459.09</v>
      </c>
      <c r="D42" s="164">
        <f t="shared" si="8"/>
        <v>213.2789350771275</v>
      </c>
    </row>
    <row r="43" spans="1:4" x14ac:dyDescent="0.2">
      <c r="A43" s="56" t="s">
        <v>518</v>
      </c>
      <c r="B43" s="175">
        <f>B44</f>
        <v>0</v>
      </c>
      <c r="C43" s="175">
        <f>C44</f>
        <v>8092088.2699999996</v>
      </c>
      <c r="D43" s="164" t="s">
        <v>162</v>
      </c>
    </row>
    <row r="44" spans="1:4" x14ac:dyDescent="0.2">
      <c r="A44" s="57" t="s">
        <v>519</v>
      </c>
      <c r="B44" s="174">
        <f>B45</f>
        <v>0</v>
      </c>
      <c r="C44" s="174">
        <f>C45</f>
        <v>8092088.2699999996</v>
      </c>
      <c r="D44" s="143" t="s">
        <v>162</v>
      </c>
    </row>
    <row r="45" spans="1:4" x14ac:dyDescent="0.2">
      <c r="A45" s="71" t="s">
        <v>520</v>
      </c>
      <c r="B45" s="72">
        <v>0</v>
      </c>
      <c r="C45" s="72">
        <v>8092088.2699999996</v>
      </c>
      <c r="D45" s="143" t="s">
        <v>162</v>
      </c>
    </row>
    <row r="46" spans="1:4" s="4" customFormat="1" x14ac:dyDescent="0.2">
      <c r="A46" s="65" t="s">
        <v>152</v>
      </c>
      <c r="B46" s="77">
        <f>B28</f>
        <v>3287445.7199999997</v>
      </c>
      <c r="C46" s="77">
        <f>C28</f>
        <v>8342109.8599999994</v>
      </c>
      <c r="D46" s="166">
        <f>C46/B46*100</f>
        <v>253.75658096036946</v>
      </c>
    </row>
    <row r="47" spans="1:4" x14ac:dyDescent="0.2">
      <c r="A47" s="67"/>
      <c r="B47" s="67"/>
      <c r="C47" s="67"/>
      <c r="D47" s="75"/>
    </row>
  </sheetData>
  <mergeCells count="1">
    <mergeCell ref="A1:D1"/>
  </mergeCells>
  <pageMargins left="0.19685039370078741" right="0.19685039370078741" top="0.39370078740157483" bottom="0.39370078740157483" header="0.19685039370078741" footer="0.19685039370078741"/>
  <pageSetup paperSize="9" scale="87" firstPageNumber="9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2"/>
  <sheetViews>
    <sheetView showGridLines="0" zoomScaleNormal="100" workbookViewId="0">
      <selection activeCell="I9" sqref="I9"/>
    </sheetView>
  </sheetViews>
  <sheetFormatPr defaultRowHeight="12.75" x14ac:dyDescent="0.2"/>
  <cols>
    <col min="1" max="1" width="73.7109375" style="1" customWidth="1"/>
    <col min="2" max="2" width="19" style="1" customWidth="1"/>
    <col min="3" max="3" width="17.28515625" style="1" customWidth="1"/>
    <col min="4" max="4" width="17.7109375" style="1" customWidth="1"/>
    <col min="5" max="5" width="19" style="1" customWidth="1"/>
    <col min="6" max="6" width="9.85546875" style="49" customWidth="1"/>
    <col min="7" max="7" width="10" style="49" bestFit="1" customWidth="1"/>
    <col min="8" max="16384" width="9.140625" style="1"/>
  </cols>
  <sheetData>
    <row r="1" spans="1:7" s="2" customFormat="1" ht="15.75" x14ac:dyDescent="0.25">
      <c r="A1" s="202" t="s">
        <v>178</v>
      </c>
      <c r="B1" s="202"/>
      <c r="C1" s="202"/>
      <c r="D1" s="202"/>
      <c r="E1" s="202"/>
      <c r="F1" s="202"/>
      <c r="G1" s="202"/>
    </row>
    <row r="2" spans="1:7" x14ac:dyDescent="0.2">
      <c r="A2" s="131"/>
      <c r="B2" s="131"/>
      <c r="C2" s="131"/>
      <c r="D2" s="131"/>
      <c r="E2" s="131"/>
      <c r="F2" s="132"/>
      <c r="G2" s="132"/>
    </row>
    <row r="3" spans="1:7" ht="25.5" x14ac:dyDescent="0.2">
      <c r="A3" s="63" t="s">
        <v>159</v>
      </c>
      <c r="B3" s="63" t="s">
        <v>441</v>
      </c>
      <c r="C3" s="63" t="s">
        <v>521</v>
      </c>
      <c r="D3" s="63" t="s">
        <v>522</v>
      </c>
      <c r="E3" s="63" t="s">
        <v>516</v>
      </c>
      <c r="F3" s="63" t="s">
        <v>432</v>
      </c>
      <c r="G3" s="63" t="s">
        <v>390</v>
      </c>
    </row>
    <row r="4" spans="1:7" s="3" customFormat="1" ht="11.25" x14ac:dyDescent="0.2">
      <c r="A4" s="61">
        <v>1</v>
      </c>
      <c r="B4" s="61">
        <v>2</v>
      </c>
      <c r="C4" s="61">
        <v>3</v>
      </c>
      <c r="D4" s="61">
        <v>4</v>
      </c>
      <c r="E4" s="61">
        <v>5</v>
      </c>
      <c r="F4" s="78" t="s">
        <v>154</v>
      </c>
      <c r="G4" s="78" t="s">
        <v>155</v>
      </c>
    </row>
    <row r="5" spans="1:7" ht="18.75" customHeight="1" x14ac:dyDescent="0.2">
      <c r="A5" s="6" t="s">
        <v>179</v>
      </c>
      <c r="B5" s="6"/>
      <c r="C5" s="6"/>
      <c r="D5" s="6"/>
      <c r="E5" s="6"/>
      <c r="F5" s="48"/>
      <c r="G5" s="48"/>
    </row>
    <row r="6" spans="1:7" s="4" customFormat="1" x14ac:dyDescent="0.2">
      <c r="A6" s="56" t="s">
        <v>394</v>
      </c>
      <c r="B6" s="5">
        <v>150000</v>
      </c>
      <c r="C6" s="5">
        <v>40000</v>
      </c>
      <c r="D6" s="5">
        <v>40000</v>
      </c>
      <c r="E6" s="5">
        <v>64309.31</v>
      </c>
      <c r="F6" s="138">
        <v>42.87</v>
      </c>
      <c r="G6" s="138">
        <v>160.77000000000001</v>
      </c>
    </row>
    <row r="7" spans="1:7" x14ac:dyDescent="0.2">
      <c r="A7" s="57" t="s">
        <v>347</v>
      </c>
      <c r="B7" s="9">
        <v>150000</v>
      </c>
      <c r="C7" s="9">
        <v>40000</v>
      </c>
      <c r="D7" s="9">
        <v>40000</v>
      </c>
      <c r="E7" s="9">
        <v>64309.31</v>
      </c>
      <c r="F7" s="139">
        <v>42.87</v>
      </c>
      <c r="G7" s="139">
        <v>160.77000000000001</v>
      </c>
    </row>
    <row r="8" spans="1:7" s="4" customFormat="1" x14ac:dyDescent="0.2">
      <c r="A8" s="56" t="s">
        <v>396</v>
      </c>
      <c r="B8" s="5">
        <v>1423.69</v>
      </c>
      <c r="C8" s="5">
        <v>165000</v>
      </c>
      <c r="D8" s="5">
        <v>165000</v>
      </c>
      <c r="E8" s="5">
        <v>3145288.64</v>
      </c>
      <c r="F8" s="138">
        <v>220925.11</v>
      </c>
      <c r="G8" s="138">
        <v>1906.24</v>
      </c>
    </row>
    <row r="9" spans="1:7" x14ac:dyDescent="0.2">
      <c r="A9" s="57" t="s">
        <v>353</v>
      </c>
      <c r="B9" s="9">
        <v>1423.69</v>
      </c>
      <c r="C9" s="9">
        <v>165000</v>
      </c>
      <c r="D9" s="9">
        <v>165000</v>
      </c>
      <c r="E9" s="9">
        <v>3145288.64</v>
      </c>
      <c r="F9" s="139">
        <v>220925.11</v>
      </c>
      <c r="G9" s="139">
        <v>1906.24</v>
      </c>
    </row>
    <row r="10" spans="1:7" s="4" customFormat="1" x14ac:dyDescent="0.2">
      <c r="A10" s="56" t="s">
        <v>398</v>
      </c>
      <c r="B10" s="5">
        <v>4318619.2</v>
      </c>
      <c r="C10" s="5">
        <v>15680000</v>
      </c>
      <c r="D10" s="5">
        <v>15680000</v>
      </c>
      <c r="E10" s="5">
        <v>3401656.38</v>
      </c>
      <c r="F10" s="138">
        <v>78.77</v>
      </c>
      <c r="G10" s="138">
        <v>21.69</v>
      </c>
    </row>
    <row r="11" spans="1:7" x14ac:dyDescent="0.2">
      <c r="A11" s="57" t="s">
        <v>352</v>
      </c>
      <c r="B11" s="9">
        <v>4318619.2</v>
      </c>
      <c r="C11" s="9">
        <v>15680000</v>
      </c>
      <c r="D11" s="9">
        <v>15680000</v>
      </c>
      <c r="E11" s="9">
        <v>3401656.38</v>
      </c>
      <c r="F11" s="139">
        <v>78.77</v>
      </c>
      <c r="G11" s="139">
        <v>21.69</v>
      </c>
    </row>
    <row r="12" spans="1:7" x14ac:dyDescent="0.2">
      <c r="A12" s="57"/>
      <c r="B12" s="9"/>
      <c r="C12" s="9"/>
      <c r="D12" s="9"/>
      <c r="E12" s="9"/>
      <c r="F12" s="140"/>
      <c r="G12" s="139"/>
    </row>
    <row r="13" spans="1:7" x14ac:dyDescent="0.2">
      <c r="A13" s="65" t="s">
        <v>143</v>
      </c>
      <c r="B13" s="66">
        <v>4470042.8899999997</v>
      </c>
      <c r="C13" s="66">
        <v>15885000</v>
      </c>
      <c r="D13" s="66">
        <v>15885000</v>
      </c>
      <c r="E13" s="66">
        <v>6611254.3300000001</v>
      </c>
      <c r="F13" s="141">
        <v>147.9</v>
      </c>
      <c r="G13" s="141">
        <v>41.62</v>
      </c>
    </row>
    <row r="14" spans="1:7" x14ac:dyDescent="0.2">
      <c r="A14" s="60"/>
      <c r="B14" s="9"/>
      <c r="C14" s="9"/>
      <c r="D14" s="9"/>
      <c r="E14" s="9"/>
      <c r="F14" s="139"/>
      <c r="G14" s="139"/>
    </row>
    <row r="15" spans="1:7" x14ac:dyDescent="0.2">
      <c r="A15" s="60"/>
      <c r="B15" s="9"/>
      <c r="C15" s="9"/>
      <c r="D15" s="9"/>
      <c r="E15" s="9"/>
      <c r="F15" s="139"/>
      <c r="G15" s="139"/>
    </row>
    <row r="16" spans="1:7" ht="17.25" customHeight="1" x14ac:dyDescent="0.2">
      <c r="A16" s="56" t="s">
        <v>394</v>
      </c>
      <c r="B16" s="5">
        <v>2105781.25</v>
      </c>
      <c r="C16" s="5">
        <v>11187089</v>
      </c>
      <c r="D16" s="5">
        <v>11187089</v>
      </c>
      <c r="E16" s="5">
        <v>8273650.7699999996</v>
      </c>
      <c r="F16" s="138">
        <v>392.9</v>
      </c>
      <c r="G16" s="138">
        <v>73.959999999999994</v>
      </c>
    </row>
    <row r="17" spans="1:7" s="4" customFormat="1" x14ac:dyDescent="0.2">
      <c r="A17" s="57" t="s">
        <v>347</v>
      </c>
      <c r="B17" s="9">
        <v>2105781.25</v>
      </c>
      <c r="C17" s="9">
        <v>11187089</v>
      </c>
      <c r="D17" s="9">
        <v>11187089</v>
      </c>
      <c r="E17" s="9">
        <v>8273650.7699999996</v>
      </c>
      <c r="F17" s="139">
        <v>392.9</v>
      </c>
      <c r="G17" s="139">
        <v>73.959999999999994</v>
      </c>
    </row>
    <row r="18" spans="1:7" x14ac:dyDescent="0.2">
      <c r="A18" s="56" t="s">
        <v>396</v>
      </c>
      <c r="B18" s="5">
        <v>1181664.47</v>
      </c>
      <c r="C18" s="5">
        <v>165000</v>
      </c>
      <c r="D18" s="5">
        <v>165000</v>
      </c>
      <c r="E18" s="5">
        <v>68459.09</v>
      </c>
      <c r="F18" s="138">
        <v>5.79</v>
      </c>
      <c r="G18" s="138">
        <v>41.49</v>
      </c>
    </row>
    <row r="19" spans="1:7" s="4" customFormat="1" x14ac:dyDescent="0.2">
      <c r="A19" s="57" t="s">
        <v>353</v>
      </c>
      <c r="B19" s="9">
        <v>16164.47</v>
      </c>
      <c r="C19" s="9">
        <v>165000</v>
      </c>
      <c r="D19" s="9">
        <v>165000</v>
      </c>
      <c r="E19" s="9">
        <v>68459.09</v>
      </c>
      <c r="F19" s="139">
        <v>423.52</v>
      </c>
      <c r="G19" s="139">
        <v>41.49</v>
      </c>
    </row>
    <row r="20" spans="1:7" x14ac:dyDescent="0.2">
      <c r="A20" s="57" t="s">
        <v>374</v>
      </c>
      <c r="B20" s="9">
        <v>1165500</v>
      </c>
      <c r="C20" s="9"/>
      <c r="D20" s="9"/>
      <c r="E20" s="9"/>
      <c r="F20" s="139"/>
      <c r="G20" s="139"/>
    </row>
    <row r="21" spans="1:7" x14ac:dyDescent="0.2">
      <c r="A21" s="57"/>
      <c r="B21" s="9"/>
      <c r="C21" s="9"/>
      <c r="D21" s="9"/>
      <c r="E21" s="9"/>
      <c r="F21" s="139"/>
      <c r="G21" s="139"/>
    </row>
    <row r="22" spans="1:7" x14ac:dyDescent="0.2">
      <c r="A22" s="65" t="s">
        <v>152</v>
      </c>
      <c r="B22" s="66">
        <v>3287445.72</v>
      </c>
      <c r="C22" s="66">
        <v>11352089</v>
      </c>
      <c r="D22" s="66">
        <v>11352089</v>
      </c>
      <c r="E22" s="66">
        <v>8342109.8600000003</v>
      </c>
      <c r="F22" s="141">
        <v>253.76</v>
      </c>
      <c r="G22" s="141">
        <v>73.489999999999995</v>
      </c>
    </row>
  </sheetData>
  <mergeCells count="1">
    <mergeCell ref="A1:G1"/>
  </mergeCells>
  <pageMargins left="0.19685039370078741" right="0.19685039370078741" top="0.39370078740157483" bottom="0.39370078740157483" header="0.19685039370078741" footer="0.19685039370078741"/>
  <pageSetup paperSize="9" scale="86" firstPageNumber="10" orientation="landscape" useFirstPageNumber="1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0"/>
  <sheetViews>
    <sheetView zoomScaleNormal="100" workbookViewId="0">
      <selection activeCell="I9" sqref="I9"/>
    </sheetView>
  </sheetViews>
  <sheetFormatPr defaultRowHeight="15" x14ac:dyDescent="0.25"/>
  <cols>
    <col min="1" max="1" width="103.85546875" customWidth="1"/>
    <col min="2" max="4" width="15" customWidth="1"/>
    <col min="5" max="5" width="8.85546875" style="39" bestFit="1" customWidth="1"/>
  </cols>
  <sheetData>
    <row r="1" spans="1:7" x14ac:dyDescent="0.25">
      <c r="A1" s="34"/>
      <c r="B1" s="34"/>
      <c r="C1" s="34"/>
      <c r="D1" s="34"/>
      <c r="E1" s="36"/>
    </row>
    <row r="2" spans="1:7" ht="19.5" x14ac:dyDescent="0.3">
      <c r="A2" s="197" t="s">
        <v>192</v>
      </c>
      <c r="B2" s="197"/>
      <c r="C2" s="197"/>
      <c r="D2" s="197"/>
      <c r="E2" s="197"/>
      <c r="F2" s="34"/>
      <c r="G2" s="34"/>
    </row>
    <row r="3" spans="1:7" ht="19.5" x14ac:dyDescent="0.3">
      <c r="A3" s="31"/>
      <c r="B3" s="105"/>
      <c r="C3" s="31"/>
      <c r="D3" s="31"/>
      <c r="E3" s="37"/>
    </row>
    <row r="4" spans="1:7" ht="15.75" x14ac:dyDescent="0.25">
      <c r="A4" s="198" t="s">
        <v>193</v>
      </c>
      <c r="B4" s="198"/>
      <c r="C4" s="198"/>
      <c r="D4" s="198"/>
      <c r="E4" s="198"/>
    </row>
    <row r="5" spans="1:7" x14ac:dyDescent="0.25">
      <c r="A5" s="34"/>
      <c r="B5" s="34"/>
      <c r="C5" s="34"/>
      <c r="D5" s="34"/>
      <c r="E5" s="36"/>
    </row>
    <row r="6" spans="1:7" ht="15.75" x14ac:dyDescent="0.25">
      <c r="A6" s="204" t="s">
        <v>198</v>
      </c>
      <c r="B6" s="204"/>
      <c r="C6" s="204"/>
      <c r="D6" s="204"/>
      <c r="E6" s="204"/>
    </row>
    <row r="7" spans="1:7" ht="6" customHeight="1" x14ac:dyDescent="0.25">
      <c r="A7" s="34"/>
      <c r="B7" s="34"/>
      <c r="C7" s="34"/>
      <c r="D7" s="34"/>
      <c r="E7" s="36"/>
    </row>
    <row r="8" spans="1:7" s="32" customFormat="1" ht="15.75" x14ac:dyDescent="0.25">
      <c r="A8" s="35" t="s">
        <v>194</v>
      </c>
      <c r="B8" s="35"/>
      <c r="C8" s="35"/>
      <c r="D8" s="35"/>
      <c r="E8" s="38"/>
    </row>
    <row r="9" spans="1:7" ht="8.25" customHeight="1" x14ac:dyDescent="0.25">
      <c r="A9" s="34"/>
      <c r="B9" s="34"/>
      <c r="C9" s="34"/>
      <c r="D9" s="34"/>
      <c r="E9" s="36"/>
    </row>
    <row r="10" spans="1:7" s="1" customFormat="1" ht="25.5" x14ac:dyDescent="0.2">
      <c r="A10" s="26" t="s">
        <v>195</v>
      </c>
      <c r="B10" s="26" t="s">
        <v>521</v>
      </c>
      <c r="C10" s="26" t="s">
        <v>522</v>
      </c>
      <c r="D10" s="26" t="s">
        <v>541</v>
      </c>
      <c r="E10" s="44" t="s">
        <v>390</v>
      </c>
    </row>
    <row r="11" spans="1:7" s="3" customFormat="1" ht="11.25" x14ac:dyDescent="0.2">
      <c r="A11" s="80">
        <v>1</v>
      </c>
      <c r="B11" s="80">
        <v>2</v>
      </c>
      <c r="C11" s="80">
        <v>3</v>
      </c>
      <c r="D11" s="80">
        <v>4</v>
      </c>
      <c r="E11" s="81" t="s">
        <v>196</v>
      </c>
    </row>
    <row r="12" spans="1:7" x14ac:dyDescent="0.25">
      <c r="A12" s="53" t="s">
        <v>197</v>
      </c>
      <c r="B12" s="123">
        <v>300345497</v>
      </c>
      <c r="C12" s="123">
        <v>300345497</v>
      </c>
      <c r="D12" s="123">
        <v>112604933.95</v>
      </c>
      <c r="E12" s="148">
        <v>37.49</v>
      </c>
    </row>
    <row r="13" spans="1:7" x14ac:dyDescent="0.25">
      <c r="A13" s="6" t="s">
        <v>476</v>
      </c>
      <c r="B13" s="76">
        <v>11173178</v>
      </c>
      <c r="C13" s="76">
        <v>11153178</v>
      </c>
      <c r="D13" s="76">
        <v>4386875.42</v>
      </c>
      <c r="E13" s="149">
        <v>39.33</v>
      </c>
    </row>
    <row r="14" spans="1:7" s="33" customFormat="1" x14ac:dyDescent="0.25">
      <c r="A14" s="109" t="s">
        <v>335</v>
      </c>
      <c r="B14" s="147">
        <v>5280000</v>
      </c>
      <c r="C14" s="147">
        <v>5280000</v>
      </c>
      <c r="D14" s="147">
        <v>3361071.69</v>
      </c>
      <c r="E14" s="150">
        <v>63.66</v>
      </c>
    </row>
    <row r="15" spans="1:7" s="33" customFormat="1" x14ac:dyDescent="0.25">
      <c r="A15" s="109" t="s">
        <v>336</v>
      </c>
      <c r="B15" s="147">
        <v>5893178</v>
      </c>
      <c r="C15" s="147">
        <v>5873178</v>
      </c>
      <c r="D15" s="147">
        <v>1025803.73</v>
      </c>
      <c r="E15" s="150">
        <v>17.47</v>
      </c>
    </row>
    <row r="16" spans="1:7" x14ac:dyDescent="0.25">
      <c r="A16" s="6" t="s">
        <v>331</v>
      </c>
      <c r="B16" s="76">
        <v>21393016</v>
      </c>
      <c r="C16" s="76">
        <v>21393016</v>
      </c>
      <c r="D16" s="76">
        <v>5040601.88</v>
      </c>
      <c r="E16" s="149">
        <v>23.56</v>
      </c>
    </row>
    <row r="17" spans="1:5" s="33" customFormat="1" x14ac:dyDescent="0.25">
      <c r="A17" s="109" t="s">
        <v>337</v>
      </c>
      <c r="B17" s="147">
        <v>21393016</v>
      </c>
      <c r="C17" s="147">
        <v>21393016</v>
      </c>
      <c r="D17" s="147">
        <v>5040601.88</v>
      </c>
      <c r="E17" s="150">
        <v>23.56</v>
      </c>
    </row>
    <row r="18" spans="1:5" x14ac:dyDescent="0.25">
      <c r="A18" s="6" t="s">
        <v>332</v>
      </c>
      <c r="B18" s="76">
        <v>6510000</v>
      </c>
      <c r="C18" s="76">
        <v>6510000</v>
      </c>
      <c r="D18" s="76">
        <v>4615537.6900000004</v>
      </c>
      <c r="E18" s="149">
        <v>70.900000000000006</v>
      </c>
    </row>
    <row r="19" spans="1:5" s="33" customFormat="1" x14ac:dyDescent="0.25">
      <c r="A19" s="109" t="s">
        <v>338</v>
      </c>
      <c r="B19" s="147">
        <v>6510000</v>
      </c>
      <c r="C19" s="147">
        <v>6510000</v>
      </c>
      <c r="D19" s="147">
        <v>4615537.6900000004</v>
      </c>
      <c r="E19" s="150">
        <v>70.900000000000006</v>
      </c>
    </row>
    <row r="20" spans="1:5" s="33" customFormat="1" x14ac:dyDescent="0.25">
      <c r="A20" s="6" t="s">
        <v>333</v>
      </c>
      <c r="B20" s="76">
        <v>142494798</v>
      </c>
      <c r="C20" s="76">
        <v>142494798</v>
      </c>
      <c r="D20" s="76">
        <v>61093227.520000003</v>
      </c>
      <c r="E20" s="149">
        <v>42.87</v>
      </c>
    </row>
    <row r="21" spans="1:5" s="33" customFormat="1" x14ac:dyDescent="0.25">
      <c r="A21" s="109" t="s">
        <v>339</v>
      </c>
      <c r="B21" s="147">
        <v>58309889</v>
      </c>
      <c r="C21" s="147">
        <v>58309889</v>
      </c>
      <c r="D21" s="147">
        <v>24812771.890000001</v>
      </c>
      <c r="E21" s="150">
        <v>42.55</v>
      </c>
    </row>
    <row r="22" spans="1:5" s="33" customFormat="1" x14ac:dyDescent="0.25">
      <c r="A22" s="109" t="s">
        <v>340</v>
      </c>
      <c r="B22" s="147">
        <v>51532507</v>
      </c>
      <c r="C22" s="147">
        <v>51532507</v>
      </c>
      <c r="D22" s="147">
        <v>22990592.949999999</v>
      </c>
      <c r="E22" s="150">
        <v>44.61</v>
      </c>
    </row>
    <row r="23" spans="1:5" s="33" customFormat="1" x14ac:dyDescent="0.25">
      <c r="A23" s="109" t="s">
        <v>341</v>
      </c>
      <c r="B23" s="147">
        <v>32652402</v>
      </c>
      <c r="C23" s="147">
        <v>32652402</v>
      </c>
      <c r="D23" s="147">
        <v>13289862.68</v>
      </c>
      <c r="E23" s="150">
        <v>40.700000000000003</v>
      </c>
    </row>
    <row r="24" spans="1:5" s="33" customFormat="1" x14ac:dyDescent="0.25">
      <c r="A24" s="6" t="s">
        <v>477</v>
      </c>
      <c r="B24" s="76">
        <v>45771710</v>
      </c>
      <c r="C24" s="76">
        <v>45791710</v>
      </c>
      <c r="D24" s="76">
        <v>7856565.3399999999</v>
      </c>
      <c r="E24" s="149">
        <v>17.16</v>
      </c>
    </row>
    <row r="25" spans="1:5" s="33" customFormat="1" x14ac:dyDescent="0.25">
      <c r="A25" s="109" t="s">
        <v>478</v>
      </c>
      <c r="B25" s="147">
        <v>991389</v>
      </c>
      <c r="C25" s="147">
        <v>991389</v>
      </c>
      <c r="D25" s="147">
        <v>343668.95</v>
      </c>
      <c r="E25" s="150">
        <v>34.67</v>
      </c>
    </row>
    <row r="26" spans="1:5" s="33" customFormat="1" x14ac:dyDescent="0.25">
      <c r="A26" s="109" t="s">
        <v>342</v>
      </c>
      <c r="B26" s="147">
        <v>34643981</v>
      </c>
      <c r="C26" s="147">
        <v>34663981</v>
      </c>
      <c r="D26" s="147">
        <v>3114025.71</v>
      </c>
      <c r="E26" s="150">
        <v>8.98</v>
      </c>
    </row>
    <row r="27" spans="1:5" s="33" customFormat="1" x14ac:dyDescent="0.25">
      <c r="A27" s="109" t="s">
        <v>343</v>
      </c>
      <c r="B27" s="147">
        <v>10136340</v>
      </c>
      <c r="C27" s="147">
        <v>10136340</v>
      </c>
      <c r="D27" s="147">
        <v>4398870.68</v>
      </c>
      <c r="E27" s="150">
        <v>43.4</v>
      </c>
    </row>
    <row r="28" spans="1:5" x14ac:dyDescent="0.25">
      <c r="A28" s="6" t="s">
        <v>334</v>
      </c>
      <c r="B28" s="76">
        <v>13977000</v>
      </c>
      <c r="C28" s="76">
        <v>13977000</v>
      </c>
      <c r="D28" s="76">
        <v>1795943.05</v>
      </c>
      <c r="E28" s="149">
        <v>12.85</v>
      </c>
    </row>
    <row r="29" spans="1:5" s="33" customFormat="1" x14ac:dyDescent="0.25">
      <c r="A29" s="109" t="s">
        <v>344</v>
      </c>
      <c r="B29" s="147">
        <v>10235000</v>
      </c>
      <c r="C29" s="147">
        <v>10235000</v>
      </c>
      <c r="D29" s="147">
        <v>281114.67</v>
      </c>
      <c r="E29" s="150">
        <v>2.75</v>
      </c>
    </row>
    <row r="30" spans="1:5" s="33" customFormat="1" x14ac:dyDescent="0.25">
      <c r="A30" s="109" t="s">
        <v>345</v>
      </c>
      <c r="B30" s="147">
        <v>2324000</v>
      </c>
      <c r="C30" s="147">
        <v>2324000</v>
      </c>
      <c r="D30" s="147">
        <v>911048.1</v>
      </c>
      <c r="E30" s="150">
        <v>39.200000000000003</v>
      </c>
    </row>
    <row r="31" spans="1:5" s="33" customFormat="1" x14ac:dyDescent="0.25">
      <c r="A31" s="109" t="s">
        <v>346</v>
      </c>
      <c r="B31" s="147">
        <v>1418000</v>
      </c>
      <c r="C31" s="147">
        <v>1418000</v>
      </c>
      <c r="D31" s="147">
        <v>603780.28</v>
      </c>
      <c r="E31" s="150">
        <v>42.58</v>
      </c>
    </row>
    <row r="32" spans="1:5" s="33" customFormat="1" x14ac:dyDescent="0.25">
      <c r="A32" s="6" t="s">
        <v>479</v>
      </c>
      <c r="B32" s="76">
        <v>20192198</v>
      </c>
      <c r="C32" s="76">
        <v>20192198</v>
      </c>
      <c r="D32" s="76">
        <v>5065231.83</v>
      </c>
      <c r="E32" s="149">
        <v>25.09</v>
      </c>
    </row>
    <row r="33" spans="1:5" x14ac:dyDescent="0.25">
      <c r="A33" s="109" t="s">
        <v>480</v>
      </c>
      <c r="B33" s="147">
        <v>18385498</v>
      </c>
      <c r="C33" s="147">
        <v>18385498</v>
      </c>
      <c r="D33" s="147">
        <v>4426382.63</v>
      </c>
      <c r="E33" s="150">
        <v>24.08</v>
      </c>
    </row>
    <row r="34" spans="1:5" s="33" customFormat="1" x14ac:dyDescent="0.25">
      <c r="A34" s="109" t="s">
        <v>481</v>
      </c>
      <c r="B34" s="147">
        <v>1806700</v>
      </c>
      <c r="C34" s="147">
        <v>1806700</v>
      </c>
      <c r="D34" s="147">
        <v>638849.19999999995</v>
      </c>
      <c r="E34" s="150">
        <v>35.36</v>
      </c>
    </row>
    <row r="35" spans="1:5" x14ac:dyDescent="0.25">
      <c r="A35" s="6" t="s">
        <v>482</v>
      </c>
      <c r="B35" s="76">
        <v>139500</v>
      </c>
      <c r="C35" s="76">
        <v>139500</v>
      </c>
      <c r="D35" s="76">
        <v>30572.68</v>
      </c>
      <c r="E35" s="149">
        <v>21.92</v>
      </c>
    </row>
    <row r="36" spans="1:5" x14ac:dyDescent="0.25">
      <c r="A36" s="109" t="s">
        <v>483</v>
      </c>
      <c r="B36" s="147">
        <v>139500</v>
      </c>
      <c r="C36" s="147">
        <v>139500</v>
      </c>
      <c r="D36" s="147">
        <v>30572.68</v>
      </c>
      <c r="E36" s="150">
        <v>21.92</v>
      </c>
    </row>
    <row r="37" spans="1:5" x14ac:dyDescent="0.25">
      <c r="A37" s="6" t="s">
        <v>484</v>
      </c>
      <c r="B37" s="76">
        <v>38679597</v>
      </c>
      <c r="C37" s="76">
        <v>38679597</v>
      </c>
      <c r="D37" s="76">
        <v>22713897.66</v>
      </c>
      <c r="E37" s="149">
        <v>58.72</v>
      </c>
    </row>
    <row r="38" spans="1:5" x14ac:dyDescent="0.25">
      <c r="A38" s="109" t="s">
        <v>485</v>
      </c>
      <c r="B38" s="147">
        <v>38679597</v>
      </c>
      <c r="C38" s="147">
        <v>38679597</v>
      </c>
      <c r="D38" s="147">
        <v>22713897.66</v>
      </c>
      <c r="E38" s="150">
        <v>58.72</v>
      </c>
    </row>
    <row r="39" spans="1:5" x14ac:dyDescent="0.25">
      <c r="A39" s="6" t="s">
        <v>486</v>
      </c>
      <c r="B39" s="76">
        <v>14500</v>
      </c>
      <c r="C39" s="76">
        <v>14500</v>
      </c>
      <c r="D39" s="76">
        <v>6480.88</v>
      </c>
      <c r="E39" s="149">
        <v>44.7</v>
      </c>
    </row>
    <row r="40" spans="1:5" x14ac:dyDescent="0.25">
      <c r="A40" s="109" t="s">
        <v>487</v>
      </c>
      <c r="B40" s="147">
        <v>14500</v>
      </c>
      <c r="C40" s="147">
        <v>14500</v>
      </c>
      <c r="D40" s="147">
        <v>6480.88</v>
      </c>
      <c r="E40" s="150">
        <v>44.7</v>
      </c>
    </row>
  </sheetData>
  <mergeCells count="3">
    <mergeCell ref="A2:E2"/>
    <mergeCell ref="A4:E4"/>
    <mergeCell ref="A6:E6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9" firstPageNumber="11" orientation="landscape" useFirstPageNumber="1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669"/>
  <sheetViews>
    <sheetView view="pageBreakPreview" topLeftCell="A1639" zoomScale="80" zoomScaleNormal="100" zoomScaleSheetLayoutView="80" workbookViewId="0">
      <selection activeCell="A1666" sqref="A1666"/>
    </sheetView>
  </sheetViews>
  <sheetFormatPr defaultRowHeight="15" x14ac:dyDescent="0.25"/>
  <cols>
    <col min="1" max="1" width="101.7109375" bestFit="1" customWidth="1"/>
    <col min="2" max="3" width="16" bestFit="1" customWidth="1"/>
    <col min="4" max="4" width="16" style="124" bestFit="1" customWidth="1"/>
    <col min="5" max="5" width="8.28515625" style="125" bestFit="1" customWidth="1"/>
    <col min="6" max="6" width="9.140625" style="50"/>
  </cols>
  <sheetData>
    <row r="1" spans="1:6" s="32" customFormat="1" ht="15.75" x14ac:dyDescent="0.25">
      <c r="A1" s="35" t="s">
        <v>199</v>
      </c>
      <c r="B1" s="35"/>
      <c r="C1" s="35"/>
      <c r="D1" s="119"/>
      <c r="E1" s="120"/>
      <c r="F1" s="151"/>
    </row>
    <row r="2" spans="1:6" x14ac:dyDescent="0.25">
      <c r="A2" s="34"/>
      <c r="B2" s="34"/>
      <c r="C2" s="34"/>
      <c r="D2" s="121"/>
      <c r="E2" s="122"/>
    </row>
    <row r="3" spans="1:6" s="1" customFormat="1" ht="25.5" x14ac:dyDescent="0.2">
      <c r="A3" s="26" t="s">
        <v>200</v>
      </c>
      <c r="B3" s="26" t="s">
        <v>521</v>
      </c>
      <c r="C3" s="26" t="s">
        <v>522</v>
      </c>
      <c r="D3" s="26" t="s">
        <v>542</v>
      </c>
      <c r="E3" s="44" t="s">
        <v>390</v>
      </c>
      <c r="F3" s="152"/>
    </row>
    <row r="4" spans="1:6" s="3" customFormat="1" ht="11.25" x14ac:dyDescent="0.2">
      <c r="A4" s="110">
        <v>1</v>
      </c>
      <c r="B4" s="110">
        <v>2</v>
      </c>
      <c r="C4" s="110">
        <v>3</v>
      </c>
      <c r="D4" s="110">
        <v>4</v>
      </c>
      <c r="E4" s="111" t="s">
        <v>196</v>
      </c>
      <c r="F4" s="153"/>
    </row>
    <row r="5" spans="1:6" x14ac:dyDescent="0.25">
      <c r="A5" s="115" t="s">
        <v>197</v>
      </c>
      <c r="B5" s="116">
        <v>300345497</v>
      </c>
      <c r="C5" s="116">
        <v>300345497</v>
      </c>
      <c r="D5" s="116">
        <v>112604933.95</v>
      </c>
      <c r="E5" s="168">
        <v>37.49</v>
      </c>
    </row>
    <row r="6" spans="1:6" ht="10.5" customHeight="1" x14ac:dyDescent="0.25">
      <c r="A6" s="53"/>
      <c r="B6" s="79"/>
      <c r="C6" s="79"/>
      <c r="D6" s="123"/>
      <c r="E6" s="148"/>
    </row>
    <row r="7" spans="1:6" x14ac:dyDescent="0.25">
      <c r="A7" s="6" t="s">
        <v>476</v>
      </c>
      <c r="B7" s="54">
        <v>11173178</v>
      </c>
      <c r="C7" s="54">
        <v>11153178</v>
      </c>
      <c r="D7" s="54">
        <v>4386875.42</v>
      </c>
      <c r="E7" s="136">
        <v>39.33</v>
      </c>
    </row>
    <row r="8" spans="1:6" s="114" customFormat="1" x14ac:dyDescent="0.25">
      <c r="A8" s="82" t="s">
        <v>335</v>
      </c>
      <c r="B8" s="5">
        <v>5280000</v>
      </c>
      <c r="C8" s="5">
        <v>5280000</v>
      </c>
      <c r="D8" s="5">
        <v>3361071.69</v>
      </c>
      <c r="E8" s="138">
        <v>63.66</v>
      </c>
      <c r="F8" s="154"/>
    </row>
    <row r="9" spans="1:6" s="114" customFormat="1" x14ac:dyDescent="0.25">
      <c r="A9" s="112" t="s">
        <v>347</v>
      </c>
      <c r="B9" s="113">
        <v>5280000</v>
      </c>
      <c r="C9" s="113">
        <v>5280000</v>
      </c>
      <c r="D9" s="113">
        <v>3346028.12</v>
      </c>
      <c r="E9" s="169">
        <v>63.37</v>
      </c>
      <c r="F9" s="154"/>
    </row>
    <row r="10" spans="1:6" s="86" customFormat="1" x14ac:dyDescent="0.25">
      <c r="A10" s="112" t="s">
        <v>355</v>
      </c>
      <c r="B10" s="9"/>
      <c r="C10" s="9"/>
      <c r="D10" s="113">
        <v>15043.57</v>
      </c>
      <c r="E10" s="139"/>
      <c r="F10" s="155"/>
    </row>
    <row r="11" spans="1:6" s="86" customFormat="1" ht="3.75" customHeight="1" x14ac:dyDescent="0.25">
      <c r="A11" s="112"/>
      <c r="B11" s="9"/>
      <c r="C11" s="9"/>
      <c r="D11" s="9"/>
      <c r="E11" s="139"/>
      <c r="F11" s="155"/>
    </row>
    <row r="12" spans="1:6" s="104" customFormat="1" x14ac:dyDescent="0.25">
      <c r="A12" s="82" t="s">
        <v>201</v>
      </c>
      <c r="B12" s="5">
        <v>1180000</v>
      </c>
      <c r="C12" s="5">
        <v>1180000</v>
      </c>
      <c r="D12" s="5">
        <v>450005.45</v>
      </c>
      <c r="E12" s="138">
        <v>38.14</v>
      </c>
      <c r="F12" s="156"/>
    </row>
    <row r="13" spans="1:6" s="86" customFormat="1" x14ac:dyDescent="0.25">
      <c r="A13" s="69" t="s">
        <v>202</v>
      </c>
      <c r="B13" s="83">
        <v>1180000</v>
      </c>
      <c r="C13" s="83">
        <v>1180000</v>
      </c>
      <c r="D13" s="83">
        <v>450005.45</v>
      </c>
      <c r="E13" s="170">
        <v>38.14</v>
      </c>
      <c r="F13" s="155"/>
    </row>
    <row r="14" spans="1:6" s="114" customFormat="1" x14ac:dyDescent="0.25">
      <c r="A14" s="112" t="s">
        <v>347</v>
      </c>
      <c r="B14" s="113">
        <v>1180000</v>
      </c>
      <c r="C14" s="113">
        <v>1180000</v>
      </c>
      <c r="D14" s="113">
        <v>450005.45</v>
      </c>
      <c r="E14" s="169">
        <v>38.14</v>
      </c>
      <c r="F14" s="154"/>
    </row>
    <row r="15" spans="1:6" x14ac:dyDescent="0.25">
      <c r="A15" s="84" t="s">
        <v>65</v>
      </c>
      <c r="B15" s="5">
        <v>100000</v>
      </c>
      <c r="C15" s="5">
        <v>100000</v>
      </c>
      <c r="D15" s="5">
        <v>3562.5</v>
      </c>
      <c r="E15" s="138">
        <v>3.56</v>
      </c>
    </row>
    <row r="16" spans="1:6" s="87" customFormat="1" x14ac:dyDescent="0.25">
      <c r="A16" s="85" t="s">
        <v>68</v>
      </c>
      <c r="B16" s="58"/>
      <c r="C16" s="58"/>
      <c r="D16" s="9">
        <v>3562.5</v>
      </c>
      <c r="E16" s="140"/>
      <c r="F16" s="157"/>
    </row>
    <row r="17" spans="1:6" x14ac:dyDescent="0.25">
      <c r="A17" s="84" t="s">
        <v>77</v>
      </c>
      <c r="B17" s="5">
        <v>1080000</v>
      </c>
      <c r="C17" s="5">
        <v>1080000</v>
      </c>
      <c r="D17" s="5">
        <v>446442.95</v>
      </c>
      <c r="E17" s="138">
        <v>41.34</v>
      </c>
    </row>
    <row r="18" spans="1:6" x14ac:dyDescent="0.25">
      <c r="A18" s="85" t="s">
        <v>78</v>
      </c>
      <c r="B18" s="58"/>
      <c r="C18" s="58"/>
      <c r="D18" s="9">
        <v>433837.2</v>
      </c>
      <c r="E18" s="140"/>
    </row>
    <row r="19" spans="1:6" x14ac:dyDescent="0.25">
      <c r="A19" s="85" t="s">
        <v>80</v>
      </c>
      <c r="B19" s="58"/>
      <c r="C19" s="58"/>
      <c r="D19" s="9">
        <v>12605.75</v>
      </c>
      <c r="E19" s="140"/>
    </row>
    <row r="20" spans="1:6" s="87" customFormat="1" x14ac:dyDescent="0.25">
      <c r="A20" s="82" t="s">
        <v>203</v>
      </c>
      <c r="B20" s="5">
        <v>4100000</v>
      </c>
      <c r="C20" s="5">
        <v>4100000</v>
      </c>
      <c r="D20" s="5">
        <v>2911066.24</v>
      </c>
      <c r="E20" s="138">
        <v>71</v>
      </c>
      <c r="F20" s="157"/>
    </row>
    <row r="21" spans="1:6" x14ac:dyDescent="0.25">
      <c r="A21" s="69" t="s">
        <v>204</v>
      </c>
      <c r="B21" s="83">
        <v>100000</v>
      </c>
      <c r="C21" s="83">
        <v>100000</v>
      </c>
      <c r="D21" s="83">
        <v>99170.240000000005</v>
      </c>
      <c r="E21" s="170">
        <v>99.17</v>
      </c>
    </row>
    <row r="22" spans="1:6" s="117" customFormat="1" x14ac:dyDescent="0.25">
      <c r="A22" s="112" t="s">
        <v>347</v>
      </c>
      <c r="B22" s="113">
        <v>100000</v>
      </c>
      <c r="C22" s="113">
        <v>100000</v>
      </c>
      <c r="D22" s="113">
        <v>99170.240000000005</v>
      </c>
      <c r="E22" s="169">
        <v>99.17</v>
      </c>
      <c r="F22" s="158"/>
    </row>
    <row r="23" spans="1:6" x14ac:dyDescent="0.25">
      <c r="A23" s="84" t="s">
        <v>77</v>
      </c>
      <c r="B23" s="5">
        <v>100000</v>
      </c>
      <c r="C23" s="5">
        <v>100000</v>
      </c>
      <c r="D23" s="5">
        <v>99170.240000000005</v>
      </c>
      <c r="E23" s="138">
        <v>99.17</v>
      </c>
    </row>
    <row r="24" spans="1:6" s="87" customFormat="1" x14ac:dyDescent="0.25">
      <c r="A24" s="85" t="s">
        <v>81</v>
      </c>
      <c r="B24" s="58"/>
      <c r="C24" s="58"/>
      <c r="D24" s="9">
        <v>99170.240000000005</v>
      </c>
      <c r="E24" s="140"/>
      <c r="F24" s="157"/>
    </row>
    <row r="25" spans="1:6" x14ac:dyDescent="0.25">
      <c r="A25" s="69" t="s">
        <v>348</v>
      </c>
      <c r="B25" s="83">
        <v>150000</v>
      </c>
      <c r="C25" s="83">
        <v>150000</v>
      </c>
      <c r="D25" s="83"/>
      <c r="E25" s="170"/>
    </row>
    <row r="26" spans="1:6" s="114" customFormat="1" x14ac:dyDescent="0.25">
      <c r="A26" s="112" t="s">
        <v>347</v>
      </c>
      <c r="B26" s="113">
        <v>150000</v>
      </c>
      <c r="C26" s="113">
        <v>150000</v>
      </c>
      <c r="D26" s="113"/>
      <c r="E26" s="169"/>
      <c r="F26" s="154"/>
    </row>
    <row r="27" spans="1:6" x14ac:dyDescent="0.25">
      <c r="A27" s="84" t="s">
        <v>65</v>
      </c>
      <c r="B27" s="5">
        <v>85000</v>
      </c>
      <c r="C27" s="5">
        <v>85000</v>
      </c>
      <c r="D27" s="5">
        <v>0</v>
      </c>
      <c r="E27" s="138">
        <v>0</v>
      </c>
    </row>
    <row r="28" spans="1:6" x14ac:dyDescent="0.25">
      <c r="A28" s="84" t="s">
        <v>77</v>
      </c>
      <c r="B28" s="5">
        <v>50000</v>
      </c>
      <c r="C28" s="5">
        <v>50000</v>
      </c>
      <c r="D28" s="5">
        <v>0</v>
      </c>
      <c r="E28" s="138">
        <v>0</v>
      </c>
    </row>
    <row r="29" spans="1:6" x14ac:dyDescent="0.25">
      <c r="A29" s="84" t="s">
        <v>105</v>
      </c>
      <c r="B29" s="5">
        <v>15000</v>
      </c>
      <c r="C29" s="5">
        <v>15000</v>
      </c>
      <c r="D29" s="5">
        <v>0</v>
      </c>
      <c r="E29" s="138">
        <v>0</v>
      </c>
    </row>
    <row r="30" spans="1:6" x14ac:dyDescent="0.25">
      <c r="A30" s="69" t="s">
        <v>205</v>
      </c>
      <c r="B30" s="83">
        <v>350000</v>
      </c>
      <c r="C30" s="83">
        <v>350000</v>
      </c>
      <c r="D30" s="83">
        <v>102085</v>
      </c>
      <c r="E30" s="170">
        <v>29.17</v>
      </c>
    </row>
    <row r="31" spans="1:6" s="114" customFormat="1" x14ac:dyDescent="0.25">
      <c r="A31" s="112" t="s">
        <v>347</v>
      </c>
      <c r="B31" s="113">
        <v>350000</v>
      </c>
      <c r="C31" s="113">
        <v>350000</v>
      </c>
      <c r="D31" s="113">
        <v>102085</v>
      </c>
      <c r="E31" s="169">
        <v>29.17</v>
      </c>
      <c r="F31" s="154"/>
    </row>
    <row r="32" spans="1:6" x14ac:dyDescent="0.25">
      <c r="A32" s="84" t="s">
        <v>109</v>
      </c>
      <c r="B32" s="5">
        <v>350000</v>
      </c>
      <c r="C32" s="5">
        <v>350000</v>
      </c>
      <c r="D32" s="5">
        <v>102085</v>
      </c>
      <c r="E32" s="138">
        <v>29.17</v>
      </c>
    </row>
    <row r="33" spans="1:6" x14ac:dyDescent="0.25">
      <c r="A33" s="85" t="s">
        <v>110</v>
      </c>
      <c r="B33" s="58"/>
      <c r="C33" s="58"/>
      <c r="D33" s="9">
        <v>102085</v>
      </c>
      <c r="E33" s="140"/>
    </row>
    <row r="34" spans="1:6" x14ac:dyDescent="0.25">
      <c r="A34" s="69" t="s">
        <v>543</v>
      </c>
      <c r="B34" s="83">
        <v>3500000</v>
      </c>
      <c r="C34" s="83">
        <v>3500000</v>
      </c>
      <c r="D34" s="83">
        <v>2709811</v>
      </c>
      <c r="E34" s="170">
        <v>77.42</v>
      </c>
    </row>
    <row r="35" spans="1:6" s="114" customFormat="1" x14ac:dyDescent="0.25">
      <c r="A35" s="112" t="s">
        <v>347</v>
      </c>
      <c r="B35" s="113">
        <v>3500000</v>
      </c>
      <c r="C35" s="113">
        <v>3500000</v>
      </c>
      <c r="D35" s="113">
        <v>2694767.43</v>
      </c>
      <c r="E35" s="169">
        <v>76.989999999999995</v>
      </c>
      <c r="F35" s="154"/>
    </row>
    <row r="36" spans="1:6" s="86" customFormat="1" x14ac:dyDescent="0.25">
      <c r="A36" s="84" t="s">
        <v>58</v>
      </c>
      <c r="B36" s="5">
        <v>190000</v>
      </c>
      <c r="C36" s="5">
        <v>190000</v>
      </c>
      <c r="D36" s="5">
        <v>190000</v>
      </c>
      <c r="E36" s="138">
        <v>100</v>
      </c>
      <c r="F36" s="155"/>
    </row>
    <row r="37" spans="1:6" x14ac:dyDescent="0.25">
      <c r="A37" s="85" t="s">
        <v>59</v>
      </c>
      <c r="B37" s="58"/>
      <c r="C37" s="58"/>
      <c r="D37" s="9">
        <v>190000</v>
      </c>
      <c r="E37" s="140"/>
    </row>
    <row r="38" spans="1:6" s="87" customFormat="1" x14ac:dyDescent="0.25">
      <c r="A38" s="84" t="s">
        <v>65</v>
      </c>
      <c r="B38" s="5">
        <v>100000</v>
      </c>
      <c r="C38" s="5">
        <v>100000</v>
      </c>
      <c r="D38" s="5">
        <v>98851.31</v>
      </c>
      <c r="E38" s="138">
        <v>98.85</v>
      </c>
      <c r="F38" s="157"/>
    </row>
    <row r="39" spans="1:6" x14ac:dyDescent="0.25">
      <c r="A39" s="85" t="s">
        <v>66</v>
      </c>
      <c r="B39" s="58"/>
      <c r="C39" s="58"/>
      <c r="D39" s="9">
        <v>141.74</v>
      </c>
      <c r="E39" s="140"/>
    </row>
    <row r="40" spans="1:6" s="33" customFormat="1" x14ac:dyDescent="0.25">
      <c r="A40" s="85" t="s">
        <v>68</v>
      </c>
      <c r="B40" s="9"/>
      <c r="C40" s="9"/>
      <c r="D40" s="9">
        <v>58500</v>
      </c>
      <c r="E40" s="139"/>
      <c r="F40" s="190"/>
    </row>
    <row r="41" spans="1:6" x14ac:dyDescent="0.25">
      <c r="A41" s="85" t="s">
        <v>70</v>
      </c>
      <c r="B41" s="58"/>
      <c r="C41" s="58"/>
      <c r="D41" s="9">
        <v>38326.82</v>
      </c>
      <c r="E41" s="140"/>
    </row>
    <row r="42" spans="1:6" s="33" customFormat="1" x14ac:dyDescent="0.25">
      <c r="A42" s="85" t="s">
        <v>74</v>
      </c>
      <c r="B42" s="9"/>
      <c r="C42" s="9"/>
      <c r="D42" s="9">
        <v>1882.75</v>
      </c>
      <c r="E42" s="139"/>
      <c r="F42" s="190"/>
    </row>
    <row r="43" spans="1:6" s="87" customFormat="1" x14ac:dyDescent="0.25">
      <c r="A43" s="84" t="s">
        <v>77</v>
      </c>
      <c r="B43" s="5">
        <v>2860000</v>
      </c>
      <c r="C43" s="5">
        <v>2860000</v>
      </c>
      <c r="D43" s="5">
        <v>2405916.12</v>
      </c>
      <c r="E43" s="191">
        <v>84.12</v>
      </c>
      <c r="F43" s="157"/>
    </row>
    <row r="44" spans="1:6" x14ac:dyDescent="0.25">
      <c r="A44" s="85" t="s">
        <v>78</v>
      </c>
      <c r="B44" s="58"/>
      <c r="C44" s="58"/>
      <c r="D44" s="9">
        <v>2405616.12</v>
      </c>
      <c r="E44" s="140"/>
    </row>
    <row r="45" spans="1:6" s="114" customFormat="1" x14ac:dyDescent="0.25">
      <c r="A45" s="85" t="s">
        <v>80</v>
      </c>
      <c r="B45" s="9"/>
      <c r="C45" s="9"/>
      <c r="D45" s="9">
        <v>300</v>
      </c>
      <c r="E45" s="139"/>
      <c r="F45" s="154"/>
    </row>
    <row r="46" spans="1:6" x14ac:dyDescent="0.25">
      <c r="A46" s="84" t="s">
        <v>109</v>
      </c>
      <c r="B46" s="5">
        <v>350000</v>
      </c>
      <c r="C46" s="5">
        <v>350000</v>
      </c>
      <c r="D46" s="5">
        <v>0</v>
      </c>
      <c r="E46" s="138">
        <v>0</v>
      </c>
    </row>
    <row r="47" spans="1:6" s="87" customFormat="1" x14ac:dyDescent="0.25">
      <c r="A47" s="112" t="s">
        <v>355</v>
      </c>
      <c r="B47" s="113"/>
      <c r="C47" s="113"/>
      <c r="D47" s="113">
        <v>15043.57</v>
      </c>
      <c r="E47" s="169"/>
      <c r="F47" s="157"/>
    </row>
    <row r="48" spans="1:6" s="87" customFormat="1" x14ac:dyDescent="0.25">
      <c r="A48" s="84" t="s">
        <v>58</v>
      </c>
      <c r="B48" s="5">
        <v>0</v>
      </c>
      <c r="C48" s="5">
        <v>0</v>
      </c>
      <c r="D48" s="5">
        <v>15043.57</v>
      </c>
      <c r="E48" s="191">
        <v>0</v>
      </c>
      <c r="F48" s="157"/>
    </row>
    <row r="49" spans="1:6" x14ac:dyDescent="0.25">
      <c r="A49" s="85" t="s">
        <v>59</v>
      </c>
      <c r="B49" s="58"/>
      <c r="C49" s="58"/>
      <c r="D49" s="9">
        <v>15043.57</v>
      </c>
      <c r="E49" s="140"/>
    </row>
    <row r="50" spans="1:6" x14ac:dyDescent="0.25">
      <c r="A50" s="85"/>
      <c r="B50" s="58"/>
      <c r="C50" s="58"/>
      <c r="D50" s="9"/>
      <c r="E50" s="140"/>
    </row>
    <row r="51" spans="1:6" x14ac:dyDescent="0.25">
      <c r="A51" s="82" t="s">
        <v>336</v>
      </c>
      <c r="B51" s="5">
        <v>5893178</v>
      </c>
      <c r="C51" s="5">
        <v>5873178</v>
      </c>
      <c r="D51" s="5">
        <v>1025803.73</v>
      </c>
      <c r="E51" s="138">
        <v>17.47</v>
      </c>
    </row>
    <row r="52" spans="1:6" s="114" customFormat="1" x14ac:dyDescent="0.25">
      <c r="A52" s="112" t="s">
        <v>347</v>
      </c>
      <c r="B52" s="113">
        <v>3288178</v>
      </c>
      <c r="C52" s="113">
        <v>3268178</v>
      </c>
      <c r="D52" s="113">
        <v>1025803.73</v>
      </c>
      <c r="E52" s="169">
        <v>31.39</v>
      </c>
      <c r="F52" s="154"/>
    </row>
    <row r="53" spans="1:6" x14ac:dyDescent="0.25">
      <c r="A53" s="112" t="s">
        <v>355</v>
      </c>
      <c r="B53" s="113">
        <v>2605000</v>
      </c>
      <c r="C53" s="113">
        <v>2605000</v>
      </c>
      <c r="D53" s="113"/>
      <c r="E53" s="169"/>
    </row>
    <row r="54" spans="1:6" x14ac:dyDescent="0.25">
      <c r="A54" s="112"/>
      <c r="B54" s="9"/>
      <c r="C54" s="9"/>
      <c r="D54" s="9"/>
      <c r="E54" s="139"/>
    </row>
    <row r="55" spans="1:6" s="87" customFormat="1" x14ac:dyDescent="0.25">
      <c r="A55" s="82" t="s">
        <v>206</v>
      </c>
      <c r="B55" s="5">
        <v>5893178</v>
      </c>
      <c r="C55" s="5">
        <v>5873178</v>
      </c>
      <c r="D55" s="5">
        <v>1025803.73</v>
      </c>
      <c r="E55" s="138">
        <v>17.47</v>
      </c>
      <c r="F55" s="157"/>
    </row>
    <row r="56" spans="1:6" x14ac:dyDescent="0.25">
      <c r="A56" s="69" t="s">
        <v>207</v>
      </c>
      <c r="B56" s="83">
        <v>1292678</v>
      </c>
      <c r="C56" s="83">
        <v>1292678</v>
      </c>
      <c r="D56" s="83">
        <v>359343.35999999999</v>
      </c>
      <c r="E56" s="170">
        <v>27.8</v>
      </c>
    </row>
    <row r="57" spans="1:6" s="114" customFormat="1" x14ac:dyDescent="0.25">
      <c r="A57" s="112" t="s">
        <v>347</v>
      </c>
      <c r="B57" s="113">
        <v>1292678</v>
      </c>
      <c r="C57" s="113">
        <v>1292678</v>
      </c>
      <c r="D57" s="113">
        <v>359343.35999999999</v>
      </c>
      <c r="E57" s="169">
        <v>27.8</v>
      </c>
      <c r="F57" s="154"/>
    </row>
    <row r="58" spans="1:6" s="86" customFormat="1" x14ac:dyDescent="0.25">
      <c r="A58" s="84" t="s">
        <v>46</v>
      </c>
      <c r="B58" s="5">
        <v>565818</v>
      </c>
      <c r="C58" s="5">
        <v>565818</v>
      </c>
      <c r="D58" s="5">
        <v>139031.70000000001</v>
      </c>
      <c r="E58" s="138">
        <v>24.57</v>
      </c>
      <c r="F58" s="155"/>
    </row>
    <row r="59" spans="1:6" x14ac:dyDescent="0.25">
      <c r="A59" s="85" t="s">
        <v>47</v>
      </c>
      <c r="B59" s="58"/>
      <c r="C59" s="58"/>
      <c r="D59" s="9">
        <v>139031.70000000001</v>
      </c>
      <c r="E59" s="140"/>
    </row>
    <row r="60" spans="1:6" s="87" customFormat="1" x14ac:dyDescent="0.25">
      <c r="A60" s="84" t="s">
        <v>50</v>
      </c>
      <c r="B60" s="5">
        <v>93360</v>
      </c>
      <c r="C60" s="5">
        <v>93360</v>
      </c>
      <c r="D60" s="5">
        <v>22940.22</v>
      </c>
      <c r="E60" s="138">
        <v>24.57</v>
      </c>
      <c r="F60" s="157"/>
    </row>
    <row r="61" spans="1:6" x14ac:dyDescent="0.25">
      <c r="A61" s="85" t="s">
        <v>51</v>
      </c>
      <c r="B61" s="58"/>
      <c r="C61" s="58"/>
      <c r="D61" s="9">
        <v>22940.22</v>
      </c>
      <c r="E61" s="140"/>
    </row>
    <row r="62" spans="1:6" x14ac:dyDescent="0.25">
      <c r="A62" s="84" t="s">
        <v>53</v>
      </c>
      <c r="B62" s="5">
        <v>223500</v>
      </c>
      <c r="C62" s="5">
        <v>223500</v>
      </c>
      <c r="D62" s="5">
        <v>15874.95</v>
      </c>
      <c r="E62" s="138">
        <v>7.1</v>
      </c>
    </row>
    <row r="63" spans="1:6" x14ac:dyDescent="0.25">
      <c r="A63" s="85" t="s">
        <v>54</v>
      </c>
      <c r="B63" s="58"/>
      <c r="C63" s="58"/>
      <c r="D63" s="9">
        <v>15874.95</v>
      </c>
      <c r="E63" s="140"/>
    </row>
    <row r="64" spans="1:6" x14ac:dyDescent="0.25">
      <c r="A64" s="84" t="s">
        <v>65</v>
      </c>
      <c r="B64" s="5">
        <v>105000</v>
      </c>
      <c r="C64" s="5">
        <v>105000</v>
      </c>
      <c r="D64" s="5">
        <v>95475</v>
      </c>
      <c r="E64" s="138">
        <v>90.93</v>
      </c>
    </row>
    <row r="65" spans="1:6" x14ac:dyDescent="0.25">
      <c r="A65" s="85" t="s">
        <v>68</v>
      </c>
      <c r="B65" s="58"/>
      <c r="C65" s="58"/>
      <c r="D65" s="9">
        <v>15625</v>
      </c>
      <c r="E65" s="140"/>
    </row>
    <row r="66" spans="1:6" x14ac:dyDescent="0.25">
      <c r="A66" s="85" t="s">
        <v>71</v>
      </c>
      <c r="B66" s="58"/>
      <c r="C66" s="58"/>
      <c r="D66" s="9">
        <v>3600</v>
      </c>
      <c r="E66" s="140"/>
    </row>
    <row r="67" spans="1:6" x14ac:dyDescent="0.25">
      <c r="A67" s="85" t="s">
        <v>72</v>
      </c>
      <c r="B67" s="58"/>
      <c r="C67" s="58"/>
      <c r="D67" s="9">
        <v>76250</v>
      </c>
      <c r="E67" s="140"/>
    </row>
    <row r="68" spans="1:6" s="114" customFormat="1" x14ac:dyDescent="0.25">
      <c r="A68" s="84" t="s">
        <v>75</v>
      </c>
      <c r="B68" s="5">
        <v>5000</v>
      </c>
      <c r="C68" s="5">
        <v>5000</v>
      </c>
      <c r="D68" s="5">
        <v>0</v>
      </c>
      <c r="E68" s="138">
        <v>0</v>
      </c>
      <c r="F68" s="154"/>
    </row>
    <row r="69" spans="1:6" x14ac:dyDescent="0.25">
      <c r="A69" s="84" t="s">
        <v>77</v>
      </c>
      <c r="B69" s="5">
        <v>300000</v>
      </c>
      <c r="C69" s="5">
        <v>300000</v>
      </c>
      <c r="D69" s="5">
        <v>86021.49</v>
      </c>
      <c r="E69" s="138">
        <v>28.67</v>
      </c>
    </row>
    <row r="70" spans="1:6" s="87" customFormat="1" x14ac:dyDescent="0.25">
      <c r="A70" s="85" t="s">
        <v>78</v>
      </c>
      <c r="B70" s="58"/>
      <c r="C70" s="58"/>
      <c r="D70" s="9">
        <v>70388.87</v>
      </c>
      <c r="E70" s="140"/>
      <c r="F70" s="157"/>
    </row>
    <row r="71" spans="1:6" x14ac:dyDescent="0.25">
      <c r="A71" s="85" t="s">
        <v>80</v>
      </c>
      <c r="B71" s="58"/>
      <c r="C71" s="58"/>
      <c r="D71" s="9">
        <v>15632.62</v>
      </c>
      <c r="E71" s="140"/>
    </row>
    <row r="72" spans="1:6" x14ac:dyDescent="0.25">
      <c r="A72" s="69" t="s">
        <v>208</v>
      </c>
      <c r="B72" s="83">
        <v>50000</v>
      </c>
      <c r="C72" s="83">
        <v>50000</v>
      </c>
      <c r="D72" s="83">
        <v>45000</v>
      </c>
      <c r="E72" s="170">
        <v>90</v>
      </c>
    </row>
    <row r="73" spans="1:6" s="114" customFormat="1" x14ac:dyDescent="0.25">
      <c r="A73" s="112" t="s">
        <v>347</v>
      </c>
      <c r="B73" s="113">
        <v>50000</v>
      </c>
      <c r="C73" s="113">
        <v>50000</v>
      </c>
      <c r="D73" s="113">
        <v>45000</v>
      </c>
      <c r="E73" s="169">
        <v>90</v>
      </c>
      <c r="F73" s="154"/>
    </row>
    <row r="74" spans="1:6" x14ac:dyDescent="0.25">
      <c r="A74" s="84" t="s">
        <v>109</v>
      </c>
      <c r="B74" s="5">
        <v>50000</v>
      </c>
      <c r="C74" s="5">
        <v>50000</v>
      </c>
      <c r="D74" s="5">
        <v>45000</v>
      </c>
      <c r="E74" s="138">
        <v>90</v>
      </c>
    </row>
    <row r="75" spans="1:6" x14ac:dyDescent="0.25">
      <c r="A75" s="85" t="s">
        <v>110</v>
      </c>
      <c r="B75" s="58"/>
      <c r="C75" s="58"/>
      <c r="D75" s="9">
        <v>45000</v>
      </c>
      <c r="E75" s="140"/>
    </row>
    <row r="76" spans="1:6" x14ac:dyDescent="0.25">
      <c r="A76" s="69" t="s">
        <v>349</v>
      </c>
      <c r="B76" s="83">
        <v>100000</v>
      </c>
      <c r="C76" s="83">
        <v>100000</v>
      </c>
      <c r="D76" s="83"/>
      <c r="E76" s="170"/>
    </row>
    <row r="77" spans="1:6" s="114" customFormat="1" x14ac:dyDescent="0.25">
      <c r="A77" s="112" t="s">
        <v>347</v>
      </c>
      <c r="B77" s="113">
        <v>100000</v>
      </c>
      <c r="C77" s="113">
        <v>100000</v>
      </c>
      <c r="D77" s="113"/>
      <c r="E77" s="169"/>
      <c r="F77" s="154"/>
    </row>
    <row r="78" spans="1:6" x14ac:dyDescent="0.25">
      <c r="A78" s="84" t="s">
        <v>109</v>
      </c>
      <c r="B78" s="5">
        <v>100000</v>
      </c>
      <c r="C78" s="5">
        <v>100000</v>
      </c>
      <c r="D78" s="5">
        <v>0</v>
      </c>
      <c r="E78" s="138">
        <v>0</v>
      </c>
    </row>
    <row r="79" spans="1:6" x14ac:dyDescent="0.25">
      <c r="A79" s="69" t="s">
        <v>209</v>
      </c>
      <c r="B79" s="83">
        <v>1000000</v>
      </c>
      <c r="C79" s="83">
        <v>1000000</v>
      </c>
      <c r="D79" s="83">
        <v>250000</v>
      </c>
      <c r="E79" s="170">
        <v>25</v>
      </c>
    </row>
    <row r="80" spans="1:6" s="114" customFormat="1" x14ac:dyDescent="0.25">
      <c r="A80" s="112" t="s">
        <v>347</v>
      </c>
      <c r="B80" s="113">
        <v>1000000</v>
      </c>
      <c r="C80" s="113">
        <v>1000000</v>
      </c>
      <c r="D80" s="113">
        <v>250000</v>
      </c>
      <c r="E80" s="169">
        <v>25</v>
      </c>
      <c r="F80" s="154"/>
    </row>
    <row r="81" spans="1:6" x14ac:dyDescent="0.25">
      <c r="A81" s="84" t="s">
        <v>99</v>
      </c>
      <c r="B81" s="5">
        <v>0</v>
      </c>
      <c r="C81" s="5">
        <v>0</v>
      </c>
      <c r="D81" s="5">
        <v>250000</v>
      </c>
      <c r="E81" s="138">
        <v>0</v>
      </c>
    </row>
    <row r="82" spans="1:6" x14ac:dyDescent="0.25">
      <c r="A82" s="85" t="s">
        <v>100</v>
      </c>
      <c r="B82" s="58"/>
      <c r="C82" s="58"/>
      <c r="D82" s="9">
        <v>250000</v>
      </c>
      <c r="E82" s="140"/>
    </row>
    <row r="83" spans="1:6" x14ac:dyDescent="0.25">
      <c r="A83" s="84" t="s">
        <v>112</v>
      </c>
      <c r="B83" s="5">
        <v>1000000</v>
      </c>
      <c r="C83" s="5">
        <v>1000000</v>
      </c>
      <c r="D83" s="5">
        <v>0</v>
      </c>
      <c r="E83" s="138">
        <v>0</v>
      </c>
    </row>
    <row r="84" spans="1:6" x14ac:dyDescent="0.25">
      <c r="A84" s="69" t="s">
        <v>210</v>
      </c>
      <c r="B84" s="83">
        <v>30000</v>
      </c>
      <c r="C84" s="83">
        <v>30000</v>
      </c>
      <c r="D84" s="83"/>
      <c r="E84" s="170"/>
    </row>
    <row r="85" spans="1:6" s="114" customFormat="1" x14ac:dyDescent="0.25">
      <c r="A85" s="112" t="s">
        <v>347</v>
      </c>
      <c r="B85" s="113">
        <v>30000</v>
      </c>
      <c r="C85" s="113">
        <v>30000</v>
      </c>
      <c r="D85" s="113"/>
      <c r="E85" s="169"/>
      <c r="F85" s="154"/>
    </row>
    <row r="86" spans="1:6" x14ac:dyDescent="0.25">
      <c r="A86" s="84" t="s">
        <v>109</v>
      </c>
      <c r="B86" s="5">
        <v>30000</v>
      </c>
      <c r="C86" s="5">
        <v>30000</v>
      </c>
      <c r="D86" s="5">
        <v>0</v>
      </c>
      <c r="E86" s="138">
        <v>0</v>
      </c>
    </row>
    <row r="87" spans="1:6" x14ac:dyDescent="0.25">
      <c r="A87" s="69" t="s">
        <v>211</v>
      </c>
      <c r="B87" s="83">
        <v>15000</v>
      </c>
      <c r="C87" s="83">
        <v>15000</v>
      </c>
      <c r="D87" s="83"/>
      <c r="E87" s="170"/>
    </row>
    <row r="88" spans="1:6" s="114" customFormat="1" x14ac:dyDescent="0.25">
      <c r="A88" s="112" t="s">
        <v>347</v>
      </c>
      <c r="B88" s="113">
        <v>15000</v>
      </c>
      <c r="C88" s="113">
        <v>15000</v>
      </c>
      <c r="D88" s="113"/>
      <c r="E88" s="169"/>
      <c r="F88" s="154"/>
    </row>
    <row r="89" spans="1:6" x14ac:dyDescent="0.25">
      <c r="A89" s="84" t="s">
        <v>109</v>
      </c>
      <c r="B89" s="5">
        <v>15000</v>
      </c>
      <c r="C89" s="5">
        <v>15000</v>
      </c>
      <c r="D89" s="5">
        <v>0</v>
      </c>
      <c r="E89" s="138">
        <v>0</v>
      </c>
    </row>
    <row r="90" spans="1:6" x14ac:dyDescent="0.25">
      <c r="A90" s="69" t="s">
        <v>212</v>
      </c>
      <c r="B90" s="83">
        <v>500</v>
      </c>
      <c r="C90" s="83">
        <v>500</v>
      </c>
      <c r="D90" s="83"/>
      <c r="E90" s="170"/>
    </row>
    <row r="91" spans="1:6" s="114" customFormat="1" x14ac:dyDescent="0.25">
      <c r="A91" s="112" t="s">
        <v>347</v>
      </c>
      <c r="B91" s="113">
        <v>500</v>
      </c>
      <c r="C91" s="113">
        <v>500</v>
      </c>
      <c r="D91" s="113"/>
      <c r="E91" s="169"/>
      <c r="F91" s="154"/>
    </row>
    <row r="92" spans="1:6" x14ac:dyDescent="0.25">
      <c r="A92" s="84" t="s">
        <v>77</v>
      </c>
      <c r="B92" s="5">
        <v>500</v>
      </c>
      <c r="C92" s="5">
        <v>500</v>
      </c>
      <c r="D92" s="5">
        <v>0</v>
      </c>
      <c r="E92" s="138">
        <v>0</v>
      </c>
    </row>
    <row r="93" spans="1:6" x14ac:dyDescent="0.25">
      <c r="A93" s="69" t="s">
        <v>350</v>
      </c>
      <c r="B93" s="83">
        <v>200000</v>
      </c>
      <c r="C93" s="83">
        <v>200000</v>
      </c>
      <c r="D93" s="83">
        <v>176265.43</v>
      </c>
      <c r="E93" s="170">
        <v>88.13</v>
      </c>
    </row>
    <row r="94" spans="1:6" s="114" customFormat="1" x14ac:dyDescent="0.25">
      <c r="A94" s="112" t="s">
        <v>347</v>
      </c>
      <c r="B94" s="113">
        <v>200000</v>
      </c>
      <c r="C94" s="113">
        <v>200000</v>
      </c>
      <c r="D94" s="113">
        <v>176265.43</v>
      </c>
      <c r="E94" s="169">
        <v>88.13</v>
      </c>
      <c r="F94" s="154"/>
    </row>
    <row r="95" spans="1:6" x14ac:dyDescent="0.25">
      <c r="A95" s="84" t="s">
        <v>105</v>
      </c>
      <c r="B95" s="5">
        <v>70000</v>
      </c>
      <c r="C95" s="5">
        <v>70000</v>
      </c>
      <c r="D95" s="5">
        <v>61465.43</v>
      </c>
      <c r="E95" s="138">
        <v>87.81</v>
      </c>
    </row>
    <row r="96" spans="1:6" x14ac:dyDescent="0.25">
      <c r="A96" s="85" t="s">
        <v>106</v>
      </c>
      <c r="B96" s="58"/>
      <c r="C96" s="58"/>
      <c r="D96" s="9">
        <v>33000</v>
      </c>
      <c r="E96" s="140"/>
    </row>
    <row r="97" spans="1:6" x14ac:dyDescent="0.25">
      <c r="A97" s="85" t="s">
        <v>107</v>
      </c>
      <c r="B97" s="58"/>
      <c r="C97" s="58"/>
      <c r="D97" s="9">
        <v>28465.43</v>
      </c>
      <c r="E97" s="140"/>
    </row>
    <row r="98" spans="1:6" x14ac:dyDescent="0.25">
      <c r="A98" s="84" t="s">
        <v>109</v>
      </c>
      <c r="B98" s="5">
        <v>130000</v>
      </c>
      <c r="C98" s="5">
        <v>130000</v>
      </c>
      <c r="D98" s="5">
        <v>114800</v>
      </c>
      <c r="E98" s="138">
        <v>88.31</v>
      </c>
    </row>
    <row r="99" spans="1:6" x14ac:dyDescent="0.25">
      <c r="A99" s="85" t="s">
        <v>110</v>
      </c>
      <c r="B99" s="58"/>
      <c r="C99" s="58"/>
      <c r="D99" s="9">
        <v>114800</v>
      </c>
      <c r="E99" s="140"/>
    </row>
    <row r="100" spans="1:6" x14ac:dyDescent="0.25">
      <c r="A100" s="69" t="s">
        <v>488</v>
      </c>
      <c r="B100" s="83">
        <v>200000</v>
      </c>
      <c r="C100" s="83">
        <v>190000</v>
      </c>
      <c r="D100" s="83">
        <v>171749.25</v>
      </c>
      <c r="E100" s="170">
        <v>90.39</v>
      </c>
    </row>
    <row r="101" spans="1:6" s="117" customFormat="1" x14ac:dyDescent="0.25">
      <c r="A101" s="112" t="s">
        <v>347</v>
      </c>
      <c r="B101" s="113">
        <v>200000</v>
      </c>
      <c r="C101" s="113">
        <v>190000</v>
      </c>
      <c r="D101" s="113">
        <v>171749.25</v>
      </c>
      <c r="E101" s="169">
        <v>90.39</v>
      </c>
      <c r="F101" s="158"/>
    </row>
    <row r="102" spans="1:6" x14ac:dyDescent="0.25">
      <c r="A102" s="84" t="s">
        <v>105</v>
      </c>
      <c r="B102" s="5">
        <v>200000</v>
      </c>
      <c r="C102" s="5">
        <v>190000</v>
      </c>
      <c r="D102" s="5">
        <v>171749.25</v>
      </c>
      <c r="E102" s="138">
        <v>90.39</v>
      </c>
    </row>
    <row r="103" spans="1:6" x14ac:dyDescent="0.25">
      <c r="A103" s="85" t="s">
        <v>107</v>
      </c>
      <c r="B103" s="58"/>
      <c r="C103" s="58"/>
      <c r="D103" s="9">
        <v>171749.25</v>
      </c>
      <c r="E103" s="140"/>
    </row>
    <row r="104" spans="1:6" x14ac:dyDescent="0.25">
      <c r="A104" s="69" t="s">
        <v>489</v>
      </c>
      <c r="B104" s="83">
        <v>200000</v>
      </c>
      <c r="C104" s="83">
        <v>190000</v>
      </c>
      <c r="D104" s="83"/>
      <c r="E104" s="170"/>
    </row>
    <row r="105" spans="1:6" s="114" customFormat="1" x14ac:dyDescent="0.25">
      <c r="A105" s="112" t="s">
        <v>347</v>
      </c>
      <c r="B105" s="113">
        <v>200000</v>
      </c>
      <c r="C105" s="113">
        <v>190000</v>
      </c>
      <c r="D105" s="113"/>
      <c r="E105" s="169"/>
      <c r="F105" s="154"/>
    </row>
    <row r="106" spans="1:6" x14ac:dyDescent="0.25">
      <c r="A106" s="84" t="s">
        <v>99</v>
      </c>
      <c r="B106" s="5">
        <v>200000</v>
      </c>
      <c r="C106" s="5">
        <v>190000</v>
      </c>
      <c r="D106" s="5">
        <v>0</v>
      </c>
      <c r="E106" s="138">
        <v>0</v>
      </c>
    </row>
    <row r="107" spans="1:6" x14ac:dyDescent="0.25">
      <c r="A107" s="69" t="s">
        <v>544</v>
      </c>
      <c r="B107" s="83">
        <v>2605000</v>
      </c>
      <c r="C107" s="83">
        <v>2605000</v>
      </c>
      <c r="D107" s="83"/>
      <c r="E107" s="170"/>
    </row>
    <row r="108" spans="1:6" s="117" customFormat="1" x14ac:dyDescent="0.25">
      <c r="A108" s="112" t="s">
        <v>355</v>
      </c>
      <c r="B108" s="113">
        <v>2605000</v>
      </c>
      <c r="C108" s="113">
        <v>2605000</v>
      </c>
      <c r="D108" s="113"/>
      <c r="E108" s="169"/>
      <c r="F108" s="158"/>
    </row>
    <row r="109" spans="1:6" x14ac:dyDescent="0.25">
      <c r="A109" s="84" t="s">
        <v>48</v>
      </c>
      <c r="B109" s="5">
        <v>5000</v>
      </c>
      <c r="C109" s="5">
        <v>5000</v>
      </c>
      <c r="D109" s="5">
        <v>0</v>
      </c>
      <c r="E109" s="138">
        <v>0</v>
      </c>
    </row>
    <row r="110" spans="1:6" x14ac:dyDescent="0.25">
      <c r="A110" s="84" t="s">
        <v>77</v>
      </c>
      <c r="B110" s="5">
        <v>2600000</v>
      </c>
      <c r="C110" s="5">
        <v>2600000</v>
      </c>
      <c r="D110" s="5">
        <v>0</v>
      </c>
      <c r="E110" s="138">
        <v>0</v>
      </c>
    </row>
    <row r="111" spans="1:6" x14ac:dyDescent="0.25">
      <c r="A111" s="69" t="s">
        <v>490</v>
      </c>
      <c r="B111" s="83">
        <v>200000</v>
      </c>
      <c r="C111" s="83">
        <v>200000</v>
      </c>
      <c r="D111" s="83">
        <v>23445.69</v>
      </c>
      <c r="E111" s="170">
        <v>11.72</v>
      </c>
    </row>
    <row r="112" spans="1:6" s="114" customFormat="1" x14ac:dyDescent="0.25">
      <c r="A112" s="112" t="s">
        <v>347</v>
      </c>
      <c r="B112" s="113">
        <v>200000</v>
      </c>
      <c r="C112" s="113">
        <v>200000</v>
      </c>
      <c r="D112" s="113">
        <v>23445.69</v>
      </c>
      <c r="E112" s="169">
        <v>11.72</v>
      </c>
      <c r="F112" s="154"/>
    </row>
    <row r="113" spans="1:6" x14ac:dyDescent="0.25">
      <c r="A113" s="84" t="s">
        <v>65</v>
      </c>
      <c r="B113" s="5">
        <v>200000</v>
      </c>
      <c r="C113" s="5">
        <v>200000</v>
      </c>
      <c r="D113" s="5">
        <v>23445.69</v>
      </c>
      <c r="E113" s="138">
        <v>11.72</v>
      </c>
    </row>
    <row r="114" spans="1:6" x14ac:dyDescent="0.25">
      <c r="A114" s="85" t="s">
        <v>68</v>
      </c>
      <c r="B114" s="58"/>
      <c r="C114" s="58"/>
      <c r="D114" s="9">
        <v>9375</v>
      </c>
      <c r="E114" s="140"/>
    </row>
    <row r="115" spans="1:6" x14ac:dyDescent="0.25">
      <c r="A115" s="85" t="s">
        <v>72</v>
      </c>
      <c r="B115" s="58"/>
      <c r="C115" s="58"/>
      <c r="D115" s="9">
        <v>14070.69</v>
      </c>
      <c r="E115" s="140"/>
    </row>
    <row r="116" spans="1:6" x14ac:dyDescent="0.25">
      <c r="A116" s="85"/>
      <c r="B116" s="58"/>
      <c r="C116" s="58"/>
      <c r="D116" s="9"/>
      <c r="E116" s="140"/>
    </row>
    <row r="117" spans="1:6" x14ac:dyDescent="0.25">
      <c r="A117" s="85"/>
      <c r="B117" s="58"/>
      <c r="C117" s="58"/>
      <c r="D117" s="9"/>
      <c r="E117" s="140"/>
    </row>
    <row r="118" spans="1:6" x14ac:dyDescent="0.25">
      <c r="A118" s="85"/>
      <c r="B118" s="58"/>
      <c r="C118" s="58"/>
      <c r="D118" s="9"/>
      <c r="E118" s="140"/>
    </row>
    <row r="119" spans="1:6" s="86" customFormat="1" x14ac:dyDescent="0.25">
      <c r="A119" s="6" t="s">
        <v>331</v>
      </c>
      <c r="B119" s="54">
        <v>21393016</v>
      </c>
      <c r="C119" s="54">
        <v>21393016</v>
      </c>
      <c r="D119" s="54">
        <v>5040601.88</v>
      </c>
      <c r="E119" s="136">
        <v>23.56</v>
      </c>
      <c r="F119" s="155"/>
    </row>
    <row r="120" spans="1:6" s="86" customFormat="1" x14ac:dyDescent="0.25">
      <c r="A120" s="82" t="s">
        <v>337</v>
      </c>
      <c r="B120" s="5">
        <v>21393016</v>
      </c>
      <c r="C120" s="5">
        <v>21393016</v>
      </c>
      <c r="D120" s="5">
        <v>5040601.88</v>
      </c>
      <c r="E120" s="138">
        <v>23.56</v>
      </c>
      <c r="F120" s="155"/>
    </row>
    <row r="121" spans="1:6" s="114" customFormat="1" x14ac:dyDescent="0.25">
      <c r="A121" s="112" t="s">
        <v>347</v>
      </c>
      <c r="B121" s="113">
        <v>21393016</v>
      </c>
      <c r="C121" s="113">
        <v>21393016</v>
      </c>
      <c r="D121" s="113">
        <v>5030731.38</v>
      </c>
      <c r="E121" s="169">
        <v>23.52</v>
      </c>
      <c r="F121" s="154"/>
    </row>
    <row r="122" spans="1:6" s="114" customFormat="1" x14ac:dyDescent="0.25">
      <c r="A122" s="112" t="s">
        <v>351</v>
      </c>
      <c r="B122" s="113"/>
      <c r="C122" s="113"/>
      <c r="D122" s="113">
        <v>3671.59</v>
      </c>
      <c r="E122" s="169"/>
      <c r="F122" s="154"/>
    </row>
    <row r="123" spans="1:6" s="114" customFormat="1" x14ac:dyDescent="0.25">
      <c r="A123" s="112" t="s">
        <v>393</v>
      </c>
      <c r="B123" s="113"/>
      <c r="C123" s="113"/>
      <c r="D123" s="113">
        <v>6198.91</v>
      </c>
      <c r="E123" s="169"/>
      <c r="F123" s="154"/>
    </row>
    <row r="124" spans="1:6" s="86" customFormat="1" x14ac:dyDescent="0.25">
      <c r="A124" s="57"/>
      <c r="B124" s="9"/>
      <c r="C124" s="9"/>
      <c r="D124" s="9"/>
      <c r="E124" s="139"/>
      <c r="F124" s="155"/>
    </row>
    <row r="125" spans="1:6" s="104" customFormat="1" x14ac:dyDescent="0.25">
      <c r="A125" s="82" t="s">
        <v>213</v>
      </c>
      <c r="B125" s="5">
        <v>8668910</v>
      </c>
      <c r="C125" s="5">
        <v>8668910</v>
      </c>
      <c r="D125" s="5">
        <v>3770136.88</v>
      </c>
      <c r="E125" s="138">
        <v>43.49</v>
      </c>
      <c r="F125" s="156"/>
    </row>
    <row r="126" spans="1:6" s="86" customFormat="1" x14ac:dyDescent="0.25">
      <c r="A126" s="69" t="s">
        <v>214</v>
      </c>
      <c r="B126" s="83">
        <v>1095000</v>
      </c>
      <c r="C126" s="83">
        <v>1095000</v>
      </c>
      <c r="D126" s="83">
        <v>515934.53</v>
      </c>
      <c r="E126" s="170">
        <v>47.12</v>
      </c>
      <c r="F126" s="155"/>
    </row>
    <row r="127" spans="1:6" s="114" customFormat="1" x14ac:dyDescent="0.25">
      <c r="A127" s="112" t="s">
        <v>347</v>
      </c>
      <c r="B127" s="113">
        <v>1095000</v>
      </c>
      <c r="C127" s="113">
        <v>1095000</v>
      </c>
      <c r="D127" s="113">
        <v>515934.53</v>
      </c>
      <c r="E127" s="169">
        <v>47.12</v>
      </c>
      <c r="F127" s="154"/>
    </row>
    <row r="128" spans="1:6" s="86" customFormat="1" x14ac:dyDescent="0.25">
      <c r="A128" s="84" t="s">
        <v>53</v>
      </c>
      <c r="B128" s="5">
        <v>110000</v>
      </c>
      <c r="C128" s="5">
        <v>110000</v>
      </c>
      <c r="D128" s="5">
        <v>51030</v>
      </c>
      <c r="E128" s="138">
        <v>46.39</v>
      </c>
      <c r="F128" s="155"/>
    </row>
    <row r="129" spans="1:6" s="86" customFormat="1" x14ac:dyDescent="0.25">
      <c r="A129" s="85" t="s">
        <v>56</v>
      </c>
      <c r="B129" s="58"/>
      <c r="C129" s="58"/>
      <c r="D129" s="9">
        <v>51030</v>
      </c>
      <c r="E129" s="140"/>
      <c r="F129" s="155"/>
    </row>
    <row r="130" spans="1:6" s="86" customFormat="1" x14ac:dyDescent="0.25">
      <c r="A130" s="84" t="s">
        <v>58</v>
      </c>
      <c r="B130" s="5">
        <v>200000</v>
      </c>
      <c r="C130" s="5">
        <v>200000</v>
      </c>
      <c r="D130" s="5">
        <v>0</v>
      </c>
      <c r="E130" s="138">
        <v>0</v>
      </c>
      <c r="F130" s="155"/>
    </row>
    <row r="131" spans="1:6" s="86" customFormat="1" x14ac:dyDescent="0.25">
      <c r="A131" s="84" t="s">
        <v>65</v>
      </c>
      <c r="B131" s="5">
        <v>705000</v>
      </c>
      <c r="C131" s="5">
        <v>705000</v>
      </c>
      <c r="D131" s="5">
        <v>454775</v>
      </c>
      <c r="E131" s="138">
        <v>64.510000000000005</v>
      </c>
      <c r="F131" s="155"/>
    </row>
    <row r="132" spans="1:6" s="86" customFormat="1" x14ac:dyDescent="0.25">
      <c r="A132" s="85" t="s">
        <v>68</v>
      </c>
      <c r="B132" s="58"/>
      <c r="C132" s="58"/>
      <c r="D132" s="9">
        <v>423525</v>
      </c>
      <c r="E132" s="140"/>
      <c r="F132" s="155"/>
    </row>
    <row r="133" spans="1:6" s="86" customFormat="1" x14ac:dyDescent="0.25">
      <c r="A133" s="85" t="s">
        <v>72</v>
      </c>
      <c r="B133" s="58"/>
      <c r="C133" s="58"/>
      <c r="D133" s="9">
        <v>7500</v>
      </c>
      <c r="E133" s="140"/>
      <c r="F133" s="155"/>
    </row>
    <row r="134" spans="1:6" s="86" customFormat="1" x14ac:dyDescent="0.25">
      <c r="A134" s="85" t="s">
        <v>74</v>
      </c>
      <c r="B134" s="58"/>
      <c r="C134" s="58"/>
      <c r="D134" s="9">
        <v>23750</v>
      </c>
      <c r="E134" s="140"/>
      <c r="F134" s="155"/>
    </row>
    <row r="135" spans="1:6" s="86" customFormat="1" x14ac:dyDescent="0.25">
      <c r="A135" s="84" t="s">
        <v>77</v>
      </c>
      <c r="B135" s="5">
        <v>60000</v>
      </c>
      <c r="C135" s="5">
        <v>60000</v>
      </c>
      <c r="D135" s="5">
        <v>2314.5300000000002</v>
      </c>
      <c r="E135" s="138">
        <v>3.86</v>
      </c>
      <c r="F135" s="155"/>
    </row>
    <row r="136" spans="1:6" s="86" customFormat="1" x14ac:dyDescent="0.25">
      <c r="A136" s="85" t="s">
        <v>80</v>
      </c>
      <c r="B136" s="58"/>
      <c r="C136" s="58"/>
      <c r="D136" s="9">
        <v>2314.5300000000002</v>
      </c>
      <c r="E136" s="140"/>
      <c r="F136" s="155"/>
    </row>
    <row r="137" spans="1:6" s="86" customFormat="1" x14ac:dyDescent="0.25">
      <c r="A137" s="84" t="s">
        <v>105</v>
      </c>
      <c r="B137" s="5">
        <v>20000</v>
      </c>
      <c r="C137" s="5">
        <v>20000</v>
      </c>
      <c r="D137" s="5">
        <v>7815</v>
      </c>
      <c r="E137" s="138">
        <v>39.08</v>
      </c>
      <c r="F137" s="155"/>
    </row>
    <row r="138" spans="1:6" s="86" customFormat="1" x14ac:dyDescent="0.25">
      <c r="A138" s="85" t="s">
        <v>106</v>
      </c>
      <c r="B138" s="58"/>
      <c r="C138" s="58"/>
      <c r="D138" s="9">
        <v>7815</v>
      </c>
      <c r="E138" s="140"/>
      <c r="F138" s="155"/>
    </row>
    <row r="139" spans="1:6" s="86" customFormat="1" x14ac:dyDescent="0.25">
      <c r="A139" s="69" t="s">
        <v>215</v>
      </c>
      <c r="B139" s="83">
        <v>7323910</v>
      </c>
      <c r="C139" s="83">
        <v>7323910</v>
      </c>
      <c r="D139" s="83">
        <v>3225151.23</v>
      </c>
      <c r="E139" s="170">
        <v>44.04</v>
      </c>
      <c r="F139" s="155"/>
    </row>
    <row r="140" spans="1:6" s="114" customFormat="1" x14ac:dyDescent="0.25">
      <c r="A140" s="112" t="s">
        <v>347</v>
      </c>
      <c r="B140" s="113">
        <v>7323910</v>
      </c>
      <c r="C140" s="113">
        <v>7323910</v>
      </c>
      <c r="D140" s="113">
        <v>3218952.32</v>
      </c>
      <c r="E140" s="169">
        <v>43.95</v>
      </c>
      <c r="F140" s="154"/>
    </row>
    <row r="141" spans="1:6" s="86" customFormat="1" ht="14.25" customHeight="1" x14ac:dyDescent="0.25">
      <c r="A141" s="84" t="s">
        <v>58</v>
      </c>
      <c r="B141" s="5">
        <v>1922010</v>
      </c>
      <c r="C141" s="5">
        <v>1922010</v>
      </c>
      <c r="D141" s="5">
        <v>553229.97</v>
      </c>
      <c r="E141" s="138">
        <v>28.78</v>
      </c>
      <c r="F141" s="155"/>
    </row>
    <row r="142" spans="1:6" s="86" customFormat="1" ht="14.25" customHeight="1" x14ac:dyDescent="0.25">
      <c r="A142" s="85" t="s">
        <v>59</v>
      </c>
      <c r="B142" s="58"/>
      <c r="C142" s="58"/>
      <c r="D142" s="9">
        <v>106800.31</v>
      </c>
      <c r="E142" s="140"/>
      <c r="F142" s="155"/>
    </row>
    <row r="143" spans="1:6" s="86" customFormat="1" ht="14.25" customHeight="1" x14ac:dyDescent="0.25">
      <c r="A143" s="85" t="s">
        <v>61</v>
      </c>
      <c r="B143" s="58"/>
      <c r="C143" s="58"/>
      <c r="D143" s="9">
        <v>422350.05</v>
      </c>
      <c r="E143" s="140"/>
      <c r="F143" s="155"/>
    </row>
    <row r="144" spans="1:6" s="86" customFormat="1" ht="14.25" customHeight="1" x14ac:dyDescent="0.25">
      <c r="A144" s="85" t="s">
        <v>62</v>
      </c>
      <c r="B144" s="58"/>
      <c r="C144" s="58"/>
      <c r="D144" s="9">
        <v>3604.43</v>
      </c>
      <c r="E144" s="140"/>
      <c r="F144" s="155"/>
    </row>
    <row r="145" spans="1:6" s="86" customFormat="1" ht="14.25" customHeight="1" x14ac:dyDescent="0.25">
      <c r="A145" s="85" t="s">
        <v>63</v>
      </c>
      <c r="B145" s="58"/>
      <c r="C145" s="58"/>
      <c r="D145" s="9">
        <v>20475.18</v>
      </c>
      <c r="E145" s="140"/>
      <c r="F145" s="155"/>
    </row>
    <row r="146" spans="1:6" ht="14.25" customHeight="1" x14ac:dyDescent="0.25">
      <c r="A146" s="84" t="s">
        <v>65</v>
      </c>
      <c r="B146" s="5">
        <v>4716900</v>
      </c>
      <c r="C146" s="5">
        <v>4716900</v>
      </c>
      <c r="D146" s="5">
        <v>2332005.2200000002</v>
      </c>
      <c r="E146" s="138">
        <v>49.44</v>
      </c>
    </row>
    <row r="147" spans="1:6" s="114" customFormat="1" ht="14.25" customHeight="1" x14ac:dyDescent="0.25">
      <c r="A147" s="85" t="s">
        <v>66</v>
      </c>
      <c r="B147" s="58"/>
      <c r="C147" s="58"/>
      <c r="D147" s="9">
        <v>628791.06000000006</v>
      </c>
      <c r="E147" s="140"/>
      <c r="F147" s="154"/>
    </row>
    <row r="148" spans="1:6" s="114" customFormat="1" ht="14.25" customHeight="1" x14ac:dyDescent="0.25">
      <c r="A148" s="85" t="s">
        <v>67</v>
      </c>
      <c r="B148" s="58"/>
      <c r="C148" s="58"/>
      <c r="D148" s="9">
        <v>147844.07</v>
      </c>
      <c r="E148" s="140"/>
      <c r="F148" s="154"/>
    </row>
    <row r="149" spans="1:6" s="114" customFormat="1" ht="14.25" customHeight="1" x14ac:dyDescent="0.25">
      <c r="A149" s="85" t="s">
        <v>68</v>
      </c>
      <c r="B149" s="58"/>
      <c r="C149" s="58"/>
      <c r="D149" s="9">
        <v>144152.26999999999</v>
      </c>
      <c r="E149" s="140"/>
      <c r="F149" s="154"/>
    </row>
    <row r="150" spans="1:6" ht="14.25" customHeight="1" x14ac:dyDescent="0.25">
      <c r="A150" s="85" t="s">
        <v>69</v>
      </c>
      <c r="B150" s="58"/>
      <c r="C150" s="58"/>
      <c r="D150" s="9">
        <v>301991.24</v>
      </c>
      <c r="E150" s="140"/>
    </row>
    <row r="151" spans="1:6" s="87" customFormat="1" ht="14.25" customHeight="1" x14ac:dyDescent="0.25">
      <c r="A151" s="85" t="s">
        <v>70</v>
      </c>
      <c r="B151" s="58"/>
      <c r="C151" s="58"/>
      <c r="D151" s="9">
        <v>178740.22</v>
      </c>
      <c r="E151" s="140"/>
      <c r="F151" s="157"/>
    </row>
    <row r="152" spans="1:6" ht="14.25" customHeight="1" x14ac:dyDescent="0.25">
      <c r="A152" s="85" t="s">
        <v>71</v>
      </c>
      <c r="B152" s="58"/>
      <c r="C152" s="58"/>
      <c r="D152" s="9">
        <v>29000</v>
      </c>
      <c r="E152" s="140"/>
    </row>
    <row r="153" spans="1:6" ht="14.25" customHeight="1" x14ac:dyDescent="0.25">
      <c r="A153" s="85" t="s">
        <v>72</v>
      </c>
      <c r="B153" s="58"/>
      <c r="C153" s="58"/>
      <c r="D153" s="9">
        <v>36687.31</v>
      </c>
      <c r="E153" s="140"/>
    </row>
    <row r="154" spans="1:6" ht="14.25" customHeight="1" x14ac:dyDescent="0.25">
      <c r="A154" s="85" t="s">
        <v>73</v>
      </c>
      <c r="B154" s="58"/>
      <c r="C154" s="58"/>
      <c r="D154" s="9">
        <v>25481.43</v>
      </c>
      <c r="E154" s="140"/>
    </row>
    <row r="155" spans="1:6" ht="14.25" customHeight="1" x14ac:dyDescent="0.25">
      <c r="A155" s="85" t="s">
        <v>74</v>
      </c>
      <c r="B155" s="58"/>
      <c r="C155" s="58"/>
      <c r="D155" s="9">
        <v>839317.62</v>
      </c>
      <c r="E155" s="140"/>
    </row>
    <row r="156" spans="1:6" ht="14.25" customHeight="1" x14ac:dyDescent="0.25">
      <c r="A156" s="84" t="s">
        <v>77</v>
      </c>
      <c r="B156" s="5">
        <v>365000</v>
      </c>
      <c r="C156" s="5">
        <v>365000</v>
      </c>
      <c r="D156" s="5">
        <v>147650.18</v>
      </c>
      <c r="E156" s="138">
        <v>40.450000000000003</v>
      </c>
    </row>
    <row r="157" spans="1:6" ht="14.25" customHeight="1" x14ac:dyDescent="0.25">
      <c r="A157" s="85" t="s">
        <v>79</v>
      </c>
      <c r="B157" s="58"/>
      <c r="C157" s="58"/>
      <c r="D157" s="9">
        <v>74106.38</v>
      </c>
      <c r="E157" s="140"/>
    </row>
    <row r="158" spans="1:6" ht="14.25" customHeight="1" x14ac:dyDescent="0.25">
      <c r="A158" s="85" t="s">
        <v>80</v>
      </c>
      <c r="B158" s="58"/>
      <c r="C158" s="58"/>
      <c r="D158" s="9">
        <v>66795.100000000006</v>
      </c>
      <c r="E158" s="140"/>
    </row>
    <row r="159" spans="1:6" ht="14.25" customHeight="1" x14ac:dyDescent="0.25">
      <c r="A159" s="85" t="s">
        <v>83</v>
      </c>
      <c r="B159" s="58"/>
      <c r="C159" s="58"/>
      <c r="D159" s="9">
        <v>6748.7</v>
      </c>
      <c r="E159" s="140"/>
    </row>
    <row r="160" spans="1:6" x14ac:dyDescent="0.25">
      <c r="A160" s="84" t="s">
        <v>118</v>
      </c>
      <c r="B160" s="5">
        <v>160000</v>
      </c>
      <c r="C160" s="5">
        <v>160000</v>
      </c>
      <c r="D160" s="5">
        <v>65455.75</v>
      </c>
      <c r="E160" s="138">
        <v>40.909999999999997</v>
      </c>
    </row>
    <row r="161" spans="1:6" x14ac:dyDescent="0.25">
      <c r="A161" s="85" t="s">
        <v>119</v>
      </c>
      <c r="B161" s="58"/>
      <c r="C161" s="58"/>
      <c r="D161" s="9">
        <v>51733</v>
      </c>
      <c r="E161" s="140"/>
    </row>
    <row r="162" spans="1:6" x14ac:dyDescent="0.25">
      <c r="A162" s="85" t="s">
        <v>120</v>
      </c>
      <c r="B162" s="58"/>
      <c r="C162" s="58"/>
      <c r="D162" s="9">
        <v>3748.75</v>
      </c>
      <c r="E162" s="140"/>
    </row>
    <row r="163" spans="1:6" x14ac:dyDescent="0.25">
      <c r="A163" s="85" t="s">
        <v>123</v>
      </c>
      <c r="B163" s="58"/>
      <c r="C163" s="58"/>
      <c r="D163" s="9">
        <v>9974</v>
      </c>
      <c r="E163" s="140"/>
    </row>
    <row r="164" spans="1:6" x14ac:dyDescent="0.25">
      <c r="A164" s="84" t="s">
        <v>124</v>
      </c>
      <c r="B164" s="5">
        <v>150000</v>
      </c>
      <c r="C164" s="5">
        <v>150000</v>
      </c>
      <c r="D164" s="5">
        <v>120611.2</v>
      </c>
      <c r="E164" s="138">
        <v>80.41</v>
      </c>
    </row>
    <row r="165" spans="1:6" x14ac:dyDescent="0.25">
      <c r="A165" s="85" t="s">
        <v>536</v>
      </c>
      <c r="B165" s="58"/>
      <c r="C165" s="58"/>
      <c r="D165" s="9">
        <v>120611.2</v>
      </c>
      <c r="E165" s="140"/>
    </row>
    <row r="166" spans="1:6" x14ac:dyDescent="0.25">
      <c r="A166" s="84" t="s">
        <v>125</v>
      </c>
      <c r="B166" s="5">
        <v>10000</v>
      </c>
      <c r="C166" s="5">
        <v>10000</v>
      </c>
      <c r="D166" s="5">
        <v>0</v>
      </c>
      <c r="E166" s="138">
        <v>0</v>
      </c>
    </row>
    <row r="167" spans="1:6" s="114" customFormat="1" x14ac:dyDescent="0.25">
      <c r="A167" s="112" t="s">
        <v>393</v>
      </c>
      <c r="B167" s="113"/>
      <c r="C167" s="113"/>
      <c r="D167" s="113">
        <v>6198.91</v>
      </c>
      <c r="E167" s="169"/>
      <c r="F167" s="154"/>
    </row>
    <row r="168" spans="1:6" x14ac:dyDescent="0.25">
      <c r="A168" s="84" t="s">
        <v>65</v>
      </c>
      <c r="B168" s="5">
        <v>0</v>
      </c>
      <c r="C168" s="5">
        <v>0</v>
      </c>
      <c r="D168" s="5">
        <v>6198.91</v>
      </c>
      <c r="E168" s="138">
        <v>0</v>
      </c>
    </row>
    <row r="169" spans="1:6" x14ac:dyDescent="0.25">
      <c r="A169" s="85" t="s">
        <v>67</v>
      </c>
      <c r="B169" s="58"/>
      <c r="C169" s="58"/>
      <c r="D169" s="9">
        <v>6198.91</v>
      </c>
      <c r="E169" s="140"/>
    </row>
    <row r="170" spans="1:6" x14ac:dyDescent="0.25">
      <c r="A170" s="69" t="s">
        <v>216</v>
      </c>
      <c r="B170" s="83">
        <v>5000</v>
      </c>
      <c r="C170" s="83">
        <v>5000</v>
      </c>
      <c r="D170" s="83"/>
      <c r="E170" s="170"/>
    </row>
    <row r="171" spans="1:6" s="114" customFormat="1" x14ac:dyDescent="0.25">
      <c r="A171" s="112" t="s">
        <v>347</v>
      </c>
      <c r="B171" s="113">
        <v>5000</v>
      </c>
      <c r="C171" s="113">
        <v>5000</v>
      </c>
      <c r="D171" s="113"/>
      <c r="E171" s="169"/>
      <c r="F171" s="154"/>
    </row>
    <row r="172" spans="1:6" x14ac:dyDescent="0.25">
      <c r="A172" s="84" t="s">
        <v>77</v>
      </c>
      <c r="B172" s="5">
        <v>5000</v>
      </c>
      <c r="C172" s="5">
        <v>5000</v>
      </c>
      <c r="D172" s="5">
        <v>0</v>
      </c>
      <c r="E172" s="138">
        <v>0</v>
      </c>
    </row>
    <row r="173" spans="1:6" x14ac:dyDescent="0.25">
      <c r="A173" s="69" t="s">
        <v>217</v>
      </c>
      <c r="B173" s="83">
        <v>145000</v>
      </c>
      <c r="C173" s="83">
        <v>145000</v>
      </c>
      <c r="D173" s="83">
        <v>29051.119999999999</v>
      </c>
      <c r="E173" s="170">
        <v>20.04</v>
      </c>
    </row>
    <row r="174" spans="1:6" s="114" customFormat="1" x14ac:dyDescent="0.25">
      <c r="A174" s="112" t="s">
        <v>347</v>
      </c>
      <c r="B174" s="113">
        <v>145000</v>
      </c>
      <c r="C174" s="113">
        <v>145000</v>
      </c>
      <c r="D174" s="113">
        <v>29051.119999999999</v>
      </c>
      <c r="E174" s="169">
        <v>20.04</v>
      </c>
      <c r="F174" s="154"/>
    </row>
    <row r="175" spans="1:6" x14ac:dyDescent="0.25">
      <c r="A175" s="84" t="s">
        <v>65</v>
      </c>
      <c r="B175" s="5">
        <v>20000</v>
      </c>
      <c r="C175" s="5">
        <v>20000</v>
      </c>
      <c r="D175" s="5">
        <v>0</v>
      </c>
      <c r="E175" s="138">
        <v>0</v>
      </c>
    </row>
    <row r="176" spans="1:6" x14ac:dyDescent="0.25">
      <c r="A176" s="84" t="s">
        <v>77</v>
      </c>
      <c r="B176" s="5">
        <v>120000</v>
      </c>
      <c r="C176" s="5">
        <v>120000</v>
      </c>
      <c r="D176" s="5">
        <v>29051.119999999999</v>
      </c>
      <c r="E176" s="138">
        <v>24.21</v>
      </c>
    </row>
    <row r="177" spans="1:6" x14ac:dyDescent="0.25">
      <c r="A177" s="85" t="s">
        <v>80</v>
      </c>
      <c r="B177" s="58"/>
      <c r="C177" s="58"/>
      <c r="D177" s="9">
        <v>29051.119999999999</v>
      </c>
      <c r="E177" s="140"/>
    </row>
    <row r="178" spans="1:6" x14ac:dyDescent="0.25">
      <c r="A178" s="84" t="s">
        <v>105</v>
      </c>
      <c r="B178" s="5">
        <v>5000</v>
      </c>
      <c r="C178" s="5">
        <v>5000</v>
      </c>
      <c r="D178" s="5">
        <v>0</v>
      </c>
      <c r="E178" s="138">
        <v>0</v>
      </c>
    </row>
    <row r="179" spans="1:6" x14ac:dyDescent="0.25">
      <c r="A179" s="69" t="s">
        <v>218</v>
      </c>
      <c r="B179" s="83">
        <v>100000</v>
      </c>
      <c r="C179" s="83">
        <v>100000</v>
      </c>
      <c r="D179" s="83">
        <v>0</v>
      </c>
      <c r="E179" s="170">
        <v>0</v>
      </c>
    </row>
    <row r="180" spans="1:6" s="114" customFormat="1" ht="12.75" customHeight="1" x14ac:dyDescent="0.25">
      <c r="A180" s="112" t="s">
        <v>347</v>
      </c>
      <c r="B180" s="113">
        <v>100000</v>
      </c>
      <c r="C180" s="113">
        <v>100000</v>
      </c>
      <c r="D180" s="113"/>
      <c r="E180" s="169"/>
      <c r="F180" s="154"/>
    </row>
    <row r="181" spans="1:6" s="86" customFormat="1" x14ac:dyDescent="0.25">
      <c r="A181" s="84" t="s">
        <v>65</v>
      </c>
      <c r="B181" s="5">
        <v>40000</v>
      </c>
      <c r="C181" s="5">
        <v>40000</v>
      </c>
      <c r="D181" s="5">
        <v>0</v>
      </c>
      <c r="E181" s="138">
        <v>0</v>
      </c>
      <c r="F181" s="155"/>
    </row>
    <row r="182" spans="1:6" s="86" customFormat="1" x14ac:dyDescent="0.25">
      <c r="A182" s="84" t="s">
        <v>127</v>
      </c>
      <c r="B182" s="5">
        <v>60000</v>
      </c>
      <c r="C182" s="5">
        <v>60000</v>
      </c>
      <c r="D182" s="5">
        <v>0</v>
      </c>
      <c r="E182" s="138">
        <v>0</v>
      </c>
      <c r="F182" s="155"/>
    </row>
    <row r="183" spans="1:6" s="86" customFormat="1" x14ac:dyDescent="0.25">
      <c r="A183" s="82" t="s">
        <v>545</v>
      </c>
      <c r="B183" s="5">
        <v>9770000</v>
      </c>
      <c r="C183" s="5">
        <v>9770000</v>
      </c>
      <c r="D183" s="5">
        <v>800875.03</v>
      </c>
      <c r="E183" s="138">
        <v>8.1999999999999993</v>
      </c>
      <c r="F183" s="155"/>
    </row>
    <row r="184" spans="1:6" x14ac:dyDescent="0.25">
      <c r="A184" s="69" t="s">
        <v>546</v>
      </c>
      <c r="B184" s="83">
        <v>1320000</v>
      </c>
      <c r="C184" s="83">
        <v>1320000</v>
      </c>
      <c r="D184" s="83">
        <v>544269.31999999995</v>
      </c>
      <c r="E184" s="170">
        <v>41.23</v>
      </c>
    </row>
    <row r="185" spans="1:6" s="114" customFormat="1" ht="12.75" customHeight="1" x14ac:dyDescent="0.25">
      <c r="A185" s="112" t="s">
        <v>347</v>
      </c>
      <c r="B185" s="113">
        <v>1320000</v>
      </c>
      <c r="C185" s="113">
        <v>1320000</v>
      </c>
      <c r="D185" s="113">
        <v>544269.31999999995</v>
      </c>
      <c r="E185" s="169">
        <v>41.23</v>
      </c>
      <c r="F185" s="154"/>
    </row>
    <row r="186" spans="1:6" s="86" customFormat="1" x14ac:dyDescent="0.25">
      <c r="A186" s="84" t="s">
        <v>65</v>
      </c>
      <c r="B186" s="5">
        <v>1320000</v>
      </c>
      <c r="C186" s="5">
        <v>1320000</v>
      </c>
      <c r="D186" s="5">
        <v>544269.31999999995</v>
      </c>
      <c r="E186" s="138">
        <v>41.23</v>
      </c>
      <c r="F186" s="155"/>
    </row>
    <row r="187" spans="1:6" s="86" customFormat="1" x14ac:dyDescent="0.25">
      <c r="A187" s="85" t="s">
        <v>70</v>
      </c>
      <c r="B187" s="58"/>
      <c r="C187" s="58"/>
      <c r="D187" s="9">
        <v>544269.31999999995</v>
      </c>
      <c r="E187" s="140"/>
      <c r="F187" s="155"/>
    </row>
    <row r="188" spans="1:6" s="86" customFormat="1" ht="16.5" customHeight="1" x14ac:dyDescent="0.25">
      <c r="A188" s="69" t="s">
        <v>547</v>
      </c>
      <c r="B188" s="83">
        <v>1500000</v>
      </c>
      <c r="C188" s="83">
        <v>1500000</v>
      </c>
      <c r="D188" s="83">
        <v>159026.4</v>
      </c>
      <c r="E188" s="170">
        <v>10.6</v>
      </c>
      <c r="F188" s="155"/>
    </row>
    <row r="189" spans="1:6" s="114" customFormat="1" ht="13.5" customHeight="1" x14ac:dyDescent="0.25">
      <c r="A189" s="112" t="s">
        <v>347</v>
      </c>
      <c r="B189" s="113">
        <v>1500000</v>
      </c>
      <c r="C189" s="113">
        <v>1500000</v>
      </c>
      <c r="D189" s="113">
        <v>159026.4</v>
      </c>
      <c r="E189" s="169">
        <v>10.6</v>
      </c>
      <c r="F189" s="154"/>
    </row>
    <row r="190" spans="1:6" x14ac:dyDescent="0.25">
      <c r="A190" s="84" t="s">
        <v>65</v>
      </c>
      <c r="B190" s="5">
        <v>1500000</v>
      </c>
      <c r="C190" s="5">
        <v>1500000</v>
      </c>
      <c r="D190" s="5">
        <v>159026.4</v>
      </c>
      <c r="E190" s="138">
        <v>10.6</v>
      </c>
    </row>
    <row r="191" spans="1:6" x14ac:dyDescent="0.25">
      <c r="A191" s="85" t="s">
        <v>74</v>
      </c>
      <c r="B191" s="58"/>
      <c r="C191" s="58"/>
      <c r="D191" s="9">
        <v>159026.4</v>
      </c>
      <c r="E191" s="140"/>
    </row>
    <row r="192" spans="1:6" ht="16.5" customHeight="1" x14ac:dyDescent="0.25">
      <c r="A192" s="69" t="s">
        <v>548</v>
      </c>
      <c r="B192" s="83">
        <v>6700000</v>
      </c>
      <c r="C192" s="83">
        <v>6700000</v>
      </c>
      <c r="D192" s="83">
        <v>0</v>
      </c>
      <c r="E192" s="170">
        <v>0</v>
      </c>
    </row>
    <row r="193" spans="1:6" s="114" customFormat="1" ht="12" customHeight="1" x14ac:dyDescent="0.25">
      <c r="A193" s="112" t="s">
        <v>347</v>
      </c>
      <c r="B193" s="113">
        <v>6700000</v>
      </c>
      <c r="C193" s="113">
        <v>6700000</v>
      </c>
      <c r="D193" s="113"/>
      <c r="E193" s="169"/>
      <c r="F193" s="154"/>
    </row>
    <row r="194" spans="1:6" x14ac:dyDescent="0.25">
      <c r="A194" s="84" t="s">
        <v>130</v>
      </c>
      <c r="B194" s="5">
        <v>6700000</v>
      </c>
      <c r="C194" s="5">
        <v>6700000</v>
      </c>
      <c r="D194" s="5">
        <v>0</v>
      </c>
      <c r="E194" s="138">
        <v>0</v>
      </c>
    </row>
    <row r="195" spans="1:6" ht="16.5" customHeight="1" x14ac:dyDescent="0.25">
      <c r="A195" s="69" t="s">
        <v>549</v>
      </c>
      <c r="B195" s="83">
        <v>250000</v>
      </c>
      <c r="C195" s="83">
        <v>250000</v>
      </c>
      <c r="D195" s="83">
        <v>97579.31</v>
      </c>
      <c r="E195" s="170">
        <v>39.03</v>
      </c>
    </row>
    <row r="196" spans="1:6" s="114" customFormat="1" ht="12" customHeight="1" x14ac:dyDescent="0.25">
      <c r="A196" s="112" t="s">
        <v>347</v>
      </c>
      <c r="B196" s="113">
        <v>250000</v>
      </c>
      <c r="C196" s="113">
        <v>250000</v>
      </c>
      <c r="D196" s="113">
        <v>97579.31</v>
      </c>
      <c r="E196" s="169">
        <v>39.03</v>
      </c>
      <c r="F196" s="154"/>
    </row>
    <row r="197" spans="1:6" s="114" customFormat="1" x14ac:dyDescent="0.25">
      <c r="A197" s="84" t="s">
        <v>65</v>
      </c>
      <c r="B197" s="5">
        <v>200000</v>
      </c>
      <c r="C197" s="5">
        <v>200000</v>
      </c>
      <c r="D197" s="5">
        <v>85443.75</v>
      </c>
      <c r="E197" s="138">
        <v>42.72</v>
      </c>
      <c r="F197" s="154"/>
    </row>
    <row r="198" spans="1:6" s="114" customFormat="1" x14ac:dyDescent="0.25">
      <c r="A198" s="85" t="s">
        <v>67</v>
      </c>
      <c r="B198" s="9"/>
      <c r="C198" s="9"/>
      <c r="D198" s="9">
        <v>85443.75</v>
      </c>
      <c r="E198" s="139"/>
      <c r="F198" s="154"/>
    </row>
    <row r="199" spans="1:6" x14ac:dyDescent="0.25">
      <c r="A199" s="84" t="s">
        <v>118</v>
      </c>
      <c r="B199" s="5">
        <v>50000</v>
      </c>
      <c r="C199" s="5">
        <v>50000</v>
      </c>
      <c r="D199" s="5">
        <v>12135.56</v>
      </c>
      <c r="E199" s="138">
        <v>24.27</v>
      </c>
    </row>
    <row r="200" spans="1:6" s="33" customFormat="1" x14ac:dyDescent="0.25">
      <c r="A200" s="85" t="s">
        <v>121</v>
      </c>
      <c r="B200" s="9"/>
      <c r="C200" s="9"/>
      <c r="D200" s="9">
        <v>12135.56</v>
      </c>
      <c r="E200" s="139"/>
      <c r="F200" s="190"/>
    </row>
    <row r="201" spans="1:6" s="87" customFormat="1" x14ac:dyDescent="0.25">
      <c r="A201" s="82" t="s">
        <v>219</v>
      </c>
      <c r="B201" s="5">
        <v>2954106</v>
      </c>
      <c r="C201" s="5">
        <v>2954106</v>
      </c>
      <c r="D201" s="5">
        <v>469589.97</v>
      </c>
      <c r="E201" s="138">
        <v>15.9</v>
      </c>
      <c r="F201" s="157"/>
    </row>
    <row r="202" spans="1:6" x14ac:dyDescent="0.25">
      <c r="A202" s="69" t="s">
        <v>220</v>
      </c>
      <c r="B202" s="83">
        <v>1078800</v>
      </c>
      <c r="C202" s="83">
        <v>1078800</v>
      </c>
      <c r="D202" s="83">
        <v>314506.56</v>
      </c>
      <c r="E202" s="170">
        <v>29.15</v>
      </c>
    </row>
    <row r="203" spans="1:6" s="114" customFormat="1" x14ac:dyDescent="0.25">
      <c r="A203" s="112" t="s">
        <v>347</v>
      </c>
      <c r="B203" s="113">
        <v>1078800</v>
      </c>
      <c r="C203" s="113">
        <v>1078800</v>
      </c>
      <c r="D203" s="113">
        <v>314506.56</v>
      </c>
      <c r="E203" s="169">
        <v>29.15</v>
      </c>
      <c r="F203" s="154"/>
    </row>
    <row r="204" spans="1:6" x14ac:dyDescent="0.25">
      <c r="A204" s="84" t="s">
        <v>65</v>
      </c>
      <c r="B204" s="5">
        <v>1078800</v>
      </c>
      <c r="C204" s="5">
        <v>1078800</v>
      </c>
      <c r="D204" s="5">
        <v>314506.56</v>
      </c>
      <c r="E204" s="138">
        <v>29.15</v>
      </c>
    </row>
    <row r="205" spans="1:6" x14ac:dyDescent="0.25">
      <c r="A205" s="85" t="s">
        <v>67</v>
      </c>
      <c r="B205" s="58"/>
      <c r="C205" s="58"/>
      <c r="D205" s="9">
        <v>10354.5</v>
      </c>
      <c r="E205" s="140"/>
    </row>
    <row r="206" spans="1:6" x14ac:dyDescent="0.25">
      <c r="A206" s="85" t="s">
        <v>70</v>
      </c>
      <c r="B206" s="58"/>
      <c r="C206" s="58"/>
      <c r="D206" s="9">
        <v>37211.339999999997</v>
      </c>
      <c r="E206" s="140"/>
    </row>
    <row r="207" spans="1:6" x14ac:dyDescent="0.25">
      <c r="A207" s="85" t="s">
        <v>72</v>
      </c>
      <c r="B207" s="58"/>
      <c r="C207" s="58"/>
      <c r="D207" s="9">
        <v>6250</v>
      </c>
      <c r="E207" s="140"/>
    </row>
    <row r="208" spans="1:6" x14ac:dyDescent="0.25">
      <c r="A208" s="85" t="s">
        <v>73</v>
      </c>
      <c r="B208" s="58"/>
      <c r="C208" s="58"/>
      <c r="D208" s="9">
        <v>260690.72</v>
      </c>
      <c r="E208" s="140"/>
    </row>
    <row r="209" spans="1:6" x14ac:dyDescent="0.25">
      <c r="A209" s="69" t="s">
        <v>221</v>
      </c>
      <c r="B209" s="83">
        <v>50000</v>
      </c>
      <c r="C209" s="83">
        <v>50000</v>
      </c>
      <c r="D209" s="83">
        <v>43630</v>
      </c>
      <c r="E209" s="170">
        <v>87.26</v>
      </c>
    </row>
    <row r="210" spans="1:6" s="114" customFormat="1" x14ac:dyDescent="0.25">
      <c r="A210" s="112" t="s">
        <v>347</v>
      </c>
      <c r="B210" s="113">
        <v>50000</v>
      </c>
      <c r="C210" s="113">
        <v>50000</v>
      </c>
      <c r="D210" s="113">
        <v>43630</v>
      </c>
      <c r="E210" s="169">
        <v>87.26</v>
      </c>
      <c r="F210" s="154"/>
    </row>
    <row r="211" spans="1:6" x14ac:dyDescent="0.25">
      <c r="A211" s="84" t="s">
        <v>53</v>
      </c>
      <c r="B211" s="5">
        <v>8000</v>
      </c>
      <c r="C211" s="5">
        <v>8000</v>
      </c>
      <c r="D211" s="5">
        <v>4625</v>
      </c>
      <c r="E211" s="138">
        <v>57.81</v>
      </c>
    </row>
    <row r="212" spans="1:6" x14ac:dyDescent="0.25">
      <c r="A212" s="85" t="s">
        <v>56</v>
      </c>
      <c r="B212" s="58"/>
      <c r="C212" s="58"/>
      <c r="D212" s="9">
        <v>4625</v>
      </c>
      <c r="E212" s="140"/>
    </row>
    <row r="213" spans="1:6" x14ac:dyDescent="0.25">
      <c r="A213" s="84" t="s">
        <v>65</v>
      </c>
      <c r="B213" s="5">
        <v>42000</v>
      </c>
      <c r="C213" s="5">
        <v>42000</v>
      </c>
      <c r="D213" s="5">
        <v>39005</v>
      </c>
      <c r="E213" s="138">
        <v>92.87</v>
      </c>
    </row>
    <row r="214" spans="1:6" x14ac:dyDescent="0.25">
      <c r="A214" s="85" t="s">
        <v>72</v>
      </c>
      <c r="B214" s="58"/>
      <c r="C214" s="58"/>
      <c r="D214" s="9">
        <v>39005</v>
      </c>
      <c r="E214" s="140"/>
    </row>
    <row r="215" spans="1:6" x14ac:dyDescent="0.25">
      <c r="A215" s="69" t="s">
        <v>222</v>
      </c>
      <c r="B215" s="83">
        <v>1825306</v>
      </c>
      <c r="C215" s="83">
        <v>1825306</v>
      </c>
      <c r="D215" s="83">
        <v>111453.41</v>
      </c>
      <c r="E215" s="170">
        <v>6.11</v>
      </c>
    </row>
    <row r="216" spans="1:6" s="114" customFormat="1" x14ac:dyDescent="0.25">
      <c r="A216" s="112" t="s">
        <v>347</v>
      </c>
      <c r="B216" s="113">
        <v>1825306</v>
      </c>
      <c r="C216" s="113">
        <v>1825306</v>
      </c>
      <c r="D216" s="113">
        <v>107781.82</v>
      </c>
      <c r="E216" s="169">
        <v>5.9</v>
      </c>
      <c r="F216" s="154"/>
    </row>
    <row r="217" spans="1:6" x14ac:dyDescent="0.25">
      <c r="A217" s="84" t="s">
        <v>65</v>
      </c>
      <c r="B217" s="5">
        <v>608606</v>
      </c>
      <c r="C217" s="5">
        <v>608606</v>
      </c>
      <c r="D217" s="5">
        <v>83899.61</v>
      </c>
      <c r="E217" s="138">
        <v>13.79</v>
      </c>
    </row>
    <row r="218" spans="1:6" s="87" customFormat="1" x14ac:dyDescent="0.25">
      <c r="A218" s="85" t="s">
        <v>67</v>
      </c>
      <c r="B218" s="58"/>
      <c r="C218" s="58"/>
      <c r="D218" s="9">
        <v>1050</v>
      </c>
      <c r="E218" s="140"/>
      <c r="F218" s="157"/>
    </row>
    <row r="219" spans="1:6" x14ac:dyDescent="0.25">
      <c r="A219" s="85" t="s">
        <v>70</v>
      </c>
      <c r="B219" s="58"/>
      <c r="C219" s="58"/>
      <c r="D219" s="9">
        <v>69795.83</v>
      </c>
      <c r="E219" s="140"/>
    </row>
    <row r="220" spans="1:6" s="87" customFormat="1" x14ac:dyDescent="0.25">
      <c r="A220" s="85" t="s">
        <v>73</v>
      </c>
      <c r="B220" s="58"/>
      <c r="C220" s="58"/>
      <c r="D220" s="9">
        <v>13053.78</v>
      </c>
      <c r="E220" s="140"/>
      <c r="F220" s="157"/>
    </row>
    <row r="221" spans="1:6" x14ac:dyDescent="0.25">
      <c r="A221" s="84" t="s">
        <v>115</v>
      </c>
      <c r="B221" s="5">
        <v>89200</v>
      </c>
      <c r="C221" s="5">
        <v>89200</v>
      </c>
      <c r="D221" s="5">
        <v>0</v>
      </c>
      <c r="E221" s="138">
        <v>0</v>
      </c>
    </row>
    <row r="222" spans="1:6" x14ac:dyDescent="0.25">
      <c r="A222" s="84" t="s">
        <v>118</v>
      </c>
      <c r="B222" s="5">
        <v>647500</v>
      </c>
      <c r="C222" s="5">
        <v>647500</v>
      </c>
      <c r="D222" s="5">
        <v>13895.91</v>
      </c>
      <c r="E222" s="138">
        <v>2.15</v>
      </c>
    </row>
    <row r="223" spans="1:6" x14ac:dyDescent="0.25">
      <c r="A223" s="85" t="s">
        <v>119</v>
      </c>
      <c r="B223" s="58"/>
      <c r="C223" s="58"/>
      <c r="D223" s="9">
        <v>7994.66</v>
      </c>
      <c r="E223" s="140"/>
    </row>
    <row r="224" spans="1:6" x14ac:dyDescent="0.25">
      <c r="A224" s="85" t="s">
        <v>120</v>
      </c>
      <c r="B224" s="58"/>
      <c r="C224" s="58"/>
      <c r="D224" s="9">
        <v>5901.25</v>
      </c>
      <c r="E224" s="140"/>
    </row>
    <row r="225" spans="1:5" x14ac:dyDescent="0.25">
      <c r="A225" s="84" t="s">
        <v>127</v>
      </c>
      <c r="B225" s="5">
        <v>410000</v>
      </c>
      <c r="C225" s="5">
        <v>410000</v>
      </c>
      <c r="D225" s="5">
        <v>7062.5</v>
      </c>
      <c r="E225" s="138">
        <v>1.72</v>
      </c>
    </row>
    <row r="226" spans="1:5" x14ac:dyDescent="0.25">
      <c r="A226" s="85" t="s">
        <v>128</v>
      </c>
      <c r="B226" s="58"/>
      <c r="C226" s="58"/>
      <c r="D226" s="9">
        <v>7062.5</v>
      </c>
      <c r="E226" s="140"/>
    </row>
    <row r="227" spans="1:5" x14ac:dyDescent="0.25">
      <c r="A227" s="84" t="s">
        <v>132</v>
      </c>
      <c r="B227" s="5">
        <v>70000</v>
      </c>
      <c r="C227" s="5">
        <v>70000</v>
      </c>
      <c r="D227" s="5">
        <v>2923.8</v>
      </c>
      <c r="E227" s="138">
        <v>4.18</v>
      </c>
    </row>
    <row r="228" spans="1:5" x14ac:dyDescent="0.25">
      <c r="A228" s="85" t="s">
        <v>133</v>
      </c>
      <c r="B228" s="58"/>
      <c r="C228" s="58"/>
      <c r="D228" s="9">
        <v>2923.8</v>
      </c>
      <c r="E228" s="140"/>
    </row>
    <row r="229" spans="1:5" x14ac:dyDescent="0.25">
      <c r="A229" s="112" t="s">
        <v>351</v>
      </c>
      <c r="B229" s="113"/>
      <c r="C229" s="113"/>
      <c r="D229" s="113">
        <v>3671.59</v>
      </c>
      <c r="E229" s="169"/>
    </row>
    <row r="230" spans="1:5" x14ac:dyDescent="0.25">
      <c r="A230" s="84" t="s">
        <v>118</v>
      </c>
      <c r="B230" s="5">
        <v>0</v>
      </c>
      <c r="C230" s="5">
        <v>0</v>
      </c>
      <c r="D230" s="5">
        <v>3671.59</v>
      </c>
      <c r="E230" s="138">
        <v>0</v>
      </c>
    </row>
    <row r="231" spans="1:5" x14ac:dyDescent="0.25">
      <c r="A231" s="85" t="s">
        <v>119</v>
      </c>
      <c r="B231" s="58"/>
      <c r="C231" s="58"/>
      <c r="D231" s="9">
        <v>3671.59</v>
      </c>
      <c r="E231" s="140"/>
    </row>
    <row r="232" spans="1:5" x14ac:dyDescent="0.25">
      <c r="A232" s="85"/>
      <c r="B232" s="58"/>
      <c r="C232" s="58"/>
      <c r="D232" s="9"/>
      <c r="E232" s="140"/>
    </row>
    <row r="233" spans="1:5" x14ac:dyDescent="0.25">
      <c r="A233" s="85"/>
      <c r="B233" s="58"/>
      <c r="C233" s="58"/>
      <c r="D233" s="9"/>
      <c r="E233" s="140"/>
    </row>
    <row r="234" spans="1:5" x14ac:dyDescent="0.25">
      <c r="A234" s="85"/>
      <c r="B234" s="58"/>
      <c r="C234" s="58"/>
      <c r="D234" s="9"/>
      <c r="E234" s="140"/>
    </row>
    <row r="235" spans="1:5" x14ac:dyDescent="0.25">
      <c r="A235" s="85"/>
      <c r="B235" s="58"/>
      <c r="C235" s="58"/>
      <c r="D235" s="9"/>
      <c r="E235" s="140"/>
    </row>
    <row r="236" spans="1:5" x14ac:dyDescent="0.25">
      <c r="A236" s="85"/>
      <c r="B236" s="58"/>
      <c r="C236" s="58"/>
      <c r="D236" s="9"/>
      <c r="E236" s="140"/>
    </row>
    <row r="237" spans="1:5" x14ac:dyDescent="0.25">
      <c r="A237" s="85"/>
      <c r="B237" s="58"/>
      <c r="C237" s="58"/>
      <c r="D237" s="9"/>
      <c r="E237" s="140"/>
    </row>
    <row r="238" spans="1:5" x14ac:dyDescent="0.25">
      <c r="A238" s="85"/>
      <c r="B238" s="58"/>
      <c r="C238" s="58"/>
      <c r="D238" s="9"/>
      <c r="E238" s="140"/>
    </row>
    <row r="239" spans="1:5" x14ac:dyDescent="0.25">
      <c r="A239" s="85"/>
      <c r="B239" s="58"/>
      <c r="C239" s="58"/>
      <c r="D239" s="9"/>
      <c r="E239" s="140"/>
    </row>
    <row r="240" spans="1:5" x14ac:dyDescent="0.25">
      <c r="A240" s="85"/>
      <c r="B240" s="58"/>
      <c r="C240" s="58"/>
      <c r="D240" s="9"/>
      <c r="E240" s="140"/>
    </row>
    <row r="241" spans="1:6" s="87" customFormat="1" x14ac:dyDescent="0.25">
      <c r="A241" s="6" t="s">
        <v>332</v>
      </c>
      <c r="B241" s="54">
        <v>6510000</v>
      </c>
      <c r="C241" s="54">
        <v>6510000</v>
      </c>
      <c r="D241" s="54">
        <v>4615537.6900000004</v>
      </c>
      <c r="E241" s="136">
        <v>70.900000000000006</v>
      </c>
      <c r="F241" s="157"/>
    </row>
    <row r="242" spans="1:6" x14ac:dyDescent="0.25">
      <c r="A242" s="82" t="s">
        <v>338</v>
      </c>
      <c r="B242" s="5">
        <v>6510000</v>
      </c>
      <c r="C242" s="5">
        <v>6510000</v>
      </c>
      <c r="D242" s="5">
        <v>4615537.6900000004</v>
      </c>
      <c r="E242" s="138">
        <v>70.900000000000006</v>
      </c>
    </row>
    <row r="243" spans="1:6" s="114" customFormat="1" x14ac:dyDescent="0.25">
      <c r="A243" s="112" t="s">
        <v>347</v>
      </c>
      <c r="B243" s="113">
        <v>6200000</v>
      </c>
      <c r="C243" s="113">
        <v>6200000</v>
      </c>
      <c r="D243" s="113">
        <v>4495502.42</v>
      </c>
      <c r="E243" s="169">
        <v>72.510000000000005</v>
      </c>
      <c r="F243" s="154"/>
    </row>
    <row r="244" spans="1:6" s="114" customFormat="1" x14ac:dyDescent="0.25">
      <c r="A244" s="112" t="s">
        <v>353</v>
      </c>
      <c r="B244" s="113">
        <v>300000</v>
      </c>
      <c r="C244" s="113">
        <v>300000</v>
      </c>
      <c r="D244" s="113">
        <v>117661.25</v>
      </c>
      <c r="E244" s="169">
        <v>39.22</v>
      </c>
      <c r="F244" s="154"/>
    </row>
    <row r="245" spans="1:6" s="114" customFormat="1" x14ac:dyDescent="0.25">
      <c r="A245" s="112" t="s">
        <v>351</v>
      </c>
      <c r="B245" s="113">
        <v>10000</v>
      </c>
      <c r="C245" s="113">
        <v>10000</v>
      </c>
      <c r="D245" s="113">
        <v>2374.02</v>
      </c>
      <c r="E245" s="169">
        <v>23.74</v>
      </c>
      <c r="F245" s="154"/>
    </row>
    <row r="246" spans="1:6" x14ac:dyDescent="0.25">
      <c r="A246" s="57"/>
      <c r="B246" s="9"/>
      <c r="C246" s="9"/>
      <c r="D246" s="9"/>
      <c r="E246" s="139"/>
    </row>
    <row r="247" spans="1:6" s="87" customFormat="1" x14ac:dyDescent="0.25">
      <c r="A247" s="82" t="s">
        <v>213</v>
      </c>
      <c r="B247" s="5">
        <v>17000</v>
      </c>
      <c r="C247" s="5">
        <v>17000</v>
      </c>
      <c r="D247" s="5">
        <v>3324.66</v>
      </c>
      <c r="E247" s="138">
        <v>19.559999999999999</v>
      </c>
      <c r="F247" s="157"/>
    </row>
    <row r="248" spans="1:6" x14ac:dyDescent="0.25">
      <c r="A248" s="69" t="s">
        <v>214</v>
      </c>
      <c r="B248" s="83">
        <v>17000</v>
      </c>
      <c r="C248" s="83">
        <v>17000</v>
      </c>
      <c r="D248" s="83">
        <v>3324.66</v>
      </c>
      <c r="E248" s="170">
        <v>19.559999999999999</v>
      </c>
    </row>
    <row r="249" spans="1:6" s="114" customFormat="1" x14ac:dyDescent="0.25">
      <c r="A249" s="112" t="s">
        <v>347</v>
      </c>
      <c r="B249" s="113">
        <v>17000</v>
      </c>
      <c r="C249" s="113">
        <v>17000</v>
      </c>
      <c r="D249" s="113">
        <v>3324.66</v>
      </c>
      <c r="E249" s="169">
        <v>19.559999999999999</v>
      </c>
      <c r="F249" s="154"/>
    </row>
    <row r="250" spans="1:6" x14ac:dyDescent="0.25">
      <c r="A250" s="84" t="s">
        <v>53</v>
      </c>
      <c r="B250" s="5">
        <v>4000</v>
      </c>
      <c r="C250" s="5">
        <v>4000</v>
      </c>
      <c r="D250" s="5">
        <v>0</v>
      </c>
      <c r="E250" s="138">
        <v>0</v>
      </c>
    </row>
    <row r="251" spans="1:6" x14ac:dyDescent="0.25">
      <c r="A251" s="84" t="s">
        <v>58</v>
      </c>
      <c r="B251" s="5">
        <v>8000</v>
      </c>
      <c r="C251" s="5">
        <v>8000</v>
      </c>
      <c r="D251" s="5">
        <v>3324.66</v>
      </c>
      <c r="E251" s="138">
        <v>41.56</v>
      </c>
    </row>
    <row r="252" spans="1:6" x14ac:dyDescent="0.25">
      <c r="A252" s="85" t="s">
        <v>59</v>
      </c>
      <c r="B252" s="58"/>
      <c r="C252" s="58"/>
      <c r="D252" s="9">
        <v>3324.66</v>
      </c>
      <c r="E252" s="140"/>
    </row>
    <row r="253" spans="1:6" x14ac:dyDescent="0.25">
      <c r="A253" s="84" t="s">
        <v>77</v>
      </c>
      <c r="B253" s="5">
        <v>5000</v>
      </c>
      <c r="C253" s="5">
        <v>5000</v>
      </c>
      <c r="D253" s="5">
        <v>0</v>
      </c>
      <c r="E253" s="138">
        <v>0</v>
      </c>
    </row>
    <row r="254" spans="1:6" s="87" customFormat="1" x14ac:dyDescent="0.25">
      <c r="A254" s="82" t="s">
        <v>237</v>
      </c>
      <c r="B254" s="5">
        <v>4883000</v>
      </c>
      <c r="C254" s="5">
        <v>4883000</v>
      </c>
      <c r="D254" s="5">
        <v>3692189.12</v>
      </c>
      <c r="E254" s="138">
        <v>75.61</v>
      </c>
      <c r="F254" s="157"/>
    </row>
    <row r="255" spans="1:6" x14ac:dyDescent="0.25">
      <c r="A255" s="69" t="s">
        <v>238</v>
      </c>
      <c r="B255" s="83">
        <v>12000</v>
      </c>
      <c r="C255" s="83">
        <v>12000</v>
      </c>
      <c r="D255" s="83">
        <v>10000</v>
      </c>
      <c r="E255" s="170">
        <v>83.33</v>
      </c>
    </row>
    <row r="256" spans="1:6" s="114" customFormat="1" x14ac:dyDescent="0.25">
      <c r="A256" s="112" t="s">
        <v>347</v>
      </c>
      <c r="B256" s="113">
        <v>12000</v>
      </c>
      <c r="C256" s="113">
        <v>12000</v>
      </c>
      <c r="D256" s="113">
        <v>10000</v>
      </c>
      <c r="E256" s="169">
        <v>83.33</v>
      </c>
      <c r="F256" s="154"/>
    </row>
    <row r="257" spans="1:6" x14ac:dyDescent="0.25">
      <c r="A257" s="84" t="s">
        <v>77</v>
      </c>
      <c r="B257" s="5">
        <v>2000</v>
      </c>
      <c r="C257" s="5">
        <v>2000</v>
      </c>
      <c r="D257" s="5">
        <v>0</v>
      </c>
      <c r="E257" s="138">
        <v>0</v>
      </c>
    </row>
    <row r="258" spans="1:6" x14ac:dyDescent="0.25">
      <c r="A258" s="84" t="s">
        <v>102</v>
      </c>
      <c r="B258" s="5">
        <v>10000</v>
      </c>
      <c r="C258" s="5">
        <v>10000</v>
      </c>
      <c r="D258" s="5">
        <v>10000</v>
      </c>
      <c r="E258" s="138">
        <v>100</v>
      </c>
    </row>
    <row r="259" spans="1:6" x14ac:dyDescent="0.25">
      <c r="A259" s="85" t="s">
        <v>103</v>
      </c>
      <c r="B259" s="58"/>
      <c r="C259" s="58"/>
      <c r="D259" s="9">
        <v>10000</v>
      </c>
      <c r="E259" s="140"/>
    </row>
    <row r="260" spans="1:6" x14ac:dyDescent="0.25">
      <c r="A260" s="69" t="s">
        <v>239</v>
      </c>
      <c r="B260" s="83">
        <v>200000</v>
      </c>
      <c r="C260" s="83">
        <v>200000</v>
      </c>
      <c r="D260" s="83">
        <v>81830</v>
      </c>
      <c r="E260" s="170">
        <v>40.92</v>
      </c>
    </row>
    <row r="261" spans="1:6" s="114" customFormat="1" x14ac:dyDescent="0.25">
      <c r="A261" s="112" t="s">
        <v>353</v>
      </c>
      <c r="B261" s="113">
        <v>200000</v>
      </c>
      <c r="C261" s="113">
        <v>200000</v>
      </c>
      <c r="D261" s="113">
        <v>81830</v>
      </c>
      <c r="E261" s="169">
        <v>40.92</v>
      </c>
      <c r="F261" s="154"/>
    </row>
    <row r="262" spans="1:6" x14ac:dyDescent="0.25">
      <c r="A262" s="84" t="s">
        <v>65</v>
      </c>
      <c r="B262" s="5">
        <v>60000</v>
      </c>
      <c r="C262" s="5">
        <v>60000</v>
      </c>
      <c r="D262" s="5">
        <v>26830</v>
      </c>
      <c r="E262" s="138">
        <v>44.72</v>
      </c>
    </row>
    <row r="263" spans="1:6" x14ac:dyDescent="0.25">
      <c r="A263" s="85" t="s">
        <v>71</v>
      </c>
      <c r="B263" s="58"/>
      <c r="C263" s="58"/>
      <c r="D263" s="9">
        <v>26830</v>
      </c>
      <c r="E263" s="140"/>
    </row>
    <row r="264" spans="1:6" x14ac:dyDescent="0.25">
      <c r="A264" s="84" t="s">
        <v>77</v>
      </c>
      <c r="B264" s="5">
        <v>10000</v>
      </c>
      <c r="C264" s="5">
        <v>10000</v>
      </c>
      <c r="D264" s="5">
        <v>0</v>
      </c>
      <c r="E264" s="138">
        <v>0</v>
      </c>
    </row>
    <row r="265" spans="1:6" ht="34.5" customHeight="1" x14ac:dyDescent="0.25">
      <c r="A265" s="84" t="s">
        <v>231</v>
      </c>
      <c r="B265" s="5">
        <v>10000</v>
      </c>
      <c r="C265" s="5">
        <v>10000</v>
      </c>
      <c r="D265" s="5">
        <v>0</v>
      </c>
      <c r="E265" s="138">
        <v>0</v>
      </c>
    </row>
    <row r="266" spans="1:6" x14ac:dyDescent="0.25">
      <c r="A266" s="84" t="s">
        <v>105</v>
      </c>
      <c r="B266" s="5">
        <v>10000</v>
      </c>
      <c r="C266" s="5">
        <v>10000</v>
      </c>
      <c r="D266" s="5">
        <v>0</v>
      </c>
      <c r="E266" s="138">
        <v>0</v>
      </c>
    </row>
    <row r="267" spans="1:6" x14ac:dyDescent="0.25">
      <c r="A267" s="84" t="s">
        <v>109</v>
      </c>
      <c r="B267" s="5">
        <v>110000</v>
      </c>
      <c r="C267" s="5">
        <v>110000</v>
      </c>
      <c r="D267" s="5">
        <v>55000</v>
      </c>
      <c r="E267" s="138">
        <v>50</v>
      </c>
    </row>
    <row r="268" spans="1:6" x14ac:dyDescent="0.25">
      <c r="A268" s="85" t="s">
        <v>110</v>
      </c>
      <c r="B268" s="58"/>
      <c r="C268" s="58"/>
      <c r="D268" s="9">
        <v>55000</v>
      </c>
      <c r="E268" s="140"/>
    </row>
    <row r="269" spans="1:6" x14ac:dyDescent="0.25">
      <c r="A269" s="69" t="s">
        <v>240</v>
      </c>
      <c r="B269" s="83">
        <v>20000</v>
      </c>
      <c r="C269" s="83">
        <v>20000</v>
      </c>
      <c r="D269" s="83"/>
      <c r="E269" s="170"/>
    </row>
    <row r="270" spans="1:6" s="114" customFormat="1" x14ac:dyDescent="0.25">
      <c r="A270" s="112" t="s">
        <v>347</v>
      </c>
      <c r="B270" s="113">
        <v>20000</v>
      </c>
      <c r="C270" s="113">
        <v>20000</v>
      </c>
      <c r="D270" s="113"/>
      <c r="E270" s="169"/>
      <c r="F270" s="154"/>
    </row>
    <row r="271" spans="1:6" ht="30.75" customHeight="1" x14ac:dyDescent="0.25">
      <c r="A271" s="84" t="s">
        <v>231</v>
      </c>
      <c r="B271" s="5">
        <v>20000</v>
      </c>
      <c r="C271" s="5">
        <v>20000</v>
      </c>
      <c r="D271" s="5">
        <v>0</v>
      </c>
      <c r="E271" s="138">
        <v>0</v>
      </c>
    </row>
    <row r="272" spans="1:6" x14ac:dyDescent="0.25">
      <c r="A272" s="69" t="s">
        <v>241</v>
      </c>
      <c r="B272" s="83">
        <v>4651000</v>
      </c>
      <c r="C272" s="83">
        <v>4651000</v>
      </c>
      <c r="D272" s="83">
        <v>3600359.12</v>
      </c>
      <c r="E272" s="170">
        <v>77.41</v>
      </c>
    </row>
    <row r="273" spans="1:6" s="114" customFormat="1" x14ac:dyDescent="0.25">
      <c r="A273" s="112" t="s">
        <v>347</v>
      </c>
      <c r="B273" s="113">
        <v>4541000</v>
      </c>
      <c r="C273" s="113">
        <v>4541000</v>
      </c>
      <c r="D273" s="113">
        <v>3562153.85</v>
      </c>
      <c r="E273" s="169">
        <v>78.44</v>
      </c>
      <c r="F273" s="154"/>
    </row>
    <row r="274" spans="1:6" ht="33.75" customHeight="1" x14ac:dyDescent="0.25">
      <c r="A274" s="84" t="s">
        <v>231</v>
      </c>
      <c r="B274" s="5">
        <v>4541000</v>
      </c>
      <c r="C274" s="5">
        <v>4541000</v>
      </c>
      <c r="D274" s="5">
        <v>3562153.85</v>
      </c>
      <c r="E274" s="138">
        <v>78.44</v>
      </c>
    </row>
    <row r="275" spans="1:6" x14ac:dyDescent="0.25">
      <c r="A275" s="85" t="s">
        <v>94</v>
      </c>
      <c r="B275" s="58"/>
      <c r="C275" s="58"/>
      <c r="D275" s="9">
        <v>599726.16</v>
      </c>
      <c r="E275" s="140"/>
    </row>
    <row r="276" spans="1:6" x14ac:dyDescent="0.25">
      <c r="A276" s="85" t="s">
        <v>95</v>
      </c>
      <c r="B276" s="58"/>
      <c r="C276" s="58"/>
      <c r="D276" s="9">
        <v>2962427.69</v>
      </c>
      <c r="E276" s="140"/>
    </row>
    <row r="277" spans="1:6" s="114" customFormat="1" x14ac:dyDescent="0.25">
      <c r="A277" s="112" t="s">
        <v>353</v>
      </c>
      <c r="B277" s="113">
        <v>100000</v>
      </c>
      <c r="C277" s="113">
        <v>100000</v>
      </c>
      <c r="D277" s="113">
        <v>35831.25</v>
      </c>
      <c r="E277" s="169">
        <v>35.83</v>
      </c>
      <c r="F277" s="154"/>
    </row>
    <row r="278" spans="1:6" s="114" customFormat="1" x14ac:dyDescent="0.25">
      <c r="A278" s="84" t="s">
        <v>231</v>
      </c>
      <c r="B278" s="5">
        <v>100000</v>
      </c>
      <c r="C278" s="5">
        <v>100000</v>
      </c>
      <c r="D278" s="5">
        <v>35831.25</v>
      </c>
      <c r="E278" s="138">
        <v>35.83</v>
      </c>
      <c r="F278" s="154"/>
    </row>
    <row r="279" spans="1:6" s="114" customFormat="1" x14ac:dyDescent="0.25">
      <c r="A279" s="85" t="s">
        <v>95</v>
      </c>
      <c r="B279" s="58"/>
      <c r="C279" s="58"/>
      <c r="D279" s="9">
        <v>35831.25</v>
      </c>
      <c r="E279" s="140"/>
      <c r="F279" s="154"/>
    </row>
    <row r="280" spans="1:6" s="114" customFormat="1" x14ac:dyDescent="0.25">
      <c r="A280" s="112" t="s">
        <v>351</v>
      </c>
      <c r="B280" s="113">
        <v>10000</v>
      </c>
      <c r="C280" s="113">
        <v>10000</v>
      </c>
      <c r="D280" s="113">
        <v>2374.02</v>
      </c>
      <c r="E280" s="169">
        <v>23.74</v>
      </c>
      <c r="F280" s="154"/>
    </row>
    <row r="281" spans="1:6" s="114" customFormat="1" ht="32.25" customHeight="1" x14ac:dyDescent="0.25">
      <c r="A281" s="84" t="s">
        <v>231</v>
      </c>
      <c r="B281" s="5">
        <v>10000</v>
      </c>
      <c r="C281" s="5">
        <v>10000</v>
      </c>
      <c r="D281" s="5">
        <v>2374.02</v>
      </c>
      <c r="E281" s="138">
        <v>23.74</v>
      </c>
      <c r="F281" s="154"/>
    </row>
    <row r="282" spans="1:6" s="114" customFormat="1" x14ac:dyDescent="0.25">
      <c r="A282" s="85" t="s">
        <v>95</v>
      </c>
      <c r="B282" s="58"/>
      <c r="C282" s="58"/>
      <c r="D282" s="9">
        <v>2374.02</v>
      </c>
      <c r="E282" s="140"/>
      <c r="F282" s="154"/>
    </row>
    <row r="283" spans="1:6" s="87" customFormat="1" x14ac:dyDescent="0.25">
      <c r="A283" s="82" t="s">
        <v>242</v>
      </c>
      <c r="B283" s="5">
        <v>1610000</v>
      </c>
      <c r="C283" s="5">
        <v>1610000</v>
      </c>
      <c r="D283" s="5">
        <v>920023.91</v>
      </c>
      <c r="E283" s="138">
        <v>57.14</v>
      </c>
      <c r="F283" s="157"/>
    </row>
    <row r="284" spans="1:6" x14ac:dyDescent="0.25">
      <c r="A284" s="69" t="s">
        <v>243</v>
      </c>
      <c r="B284" s="83">
        <v>1000000</v>
      </c>
      <c r="C284" s="83">
        <v>1000000</v>
      </c>
      <c r="D284" s="83">
        <v>714468.5</v>
      </c>
      <c r="E284" s="170">
        <v>71.45</v>
      </c>
    </row>
    <row r="285" spans="1:6" s="114" customFormat="1" x14ac:dyDescent="0.25">
      <c r="A285" s="112" t="s">
        <v>347</v>
      </c>
      <c r="B285" s="113">
        <v>1000000</v>
      </c>
      <c r="C285" s="113">
        <v>1000000</v>
      </c>
      <c r="D285" s="113">
        <v>714468.5</v>
      </c>
      <c r="E285" s="169">
        <v>71.45</v>
      </c>
      <c r="F285" s="154"/>
    </row>
    <row r="286" spans="1:6" x14ac:dyDescent="0.25">
      <c r="A286" s="84" t="s">
        <v>65</v>
      </c>
      <c r="B286" s="5">
        <v>590000</v>
      </c>
      <c r="C286" s="5">
        <v>590000</v>
      </c>
      <c r="D286" s="5">
        <v>336362.95</v>
      </c>
      <c r="E286" s="138">
        <v>57.01</v>
      </c>
    </row>
    <row r="287" spans="1:6" x14ac:dyDescent="0.25">
      <c r="A287" s="85" t="s">
        <v>66</v>
      </c>
      <c r="B287" s="58"/>
      <c r="C287" s="58"/>
      <c r="D287" s="9">
        <v>1285.82</v>
      </c>
      <c r="E287" s="140"/>
    </row>
    <row r="288" spans="1:6" x14ac:dyDescent="0.25">
      <c r="A288" s="85" t="s">
        <v>68</v>
      </c>
      <c r="B288" s="58"/>
      <c r="C288" s="58"/>
      <c r="D288" s="9">
        <v>136389.13</v>
      </c>
      <c r="E288" s="140"/>
    </row>
    <row r="289" spans="1:6" x14ac:dyDescent="0.25">
      <c r="A289" s="85" t="s">
        <v>71</v>
      </c>
      <c r="B289" s="58"/>
      <c r="C289" s="58"/>
      <c r="D289" s="9">
        <v>400</v>
      </c>
      <c r="E289" s="140"/>
    </row>
    <row r="290" spans="1:6" x14ac:dyDescent="0.25">
      <c r="A290" s="85" t="s">
        <v>72</v>
      </c>
      <c r="B290" s="58"/>
      <c r="C290" s="58"/>
      <c r="D290" s="9">
        <v>84823</v>
      </c>
      <c r="E290" s="140"/>
    </row>
    <row r="291" spans="1:6" x14ac:dyDescent="0.25">
      <c r="A291" s="85" t="s">
        <v>73</v>
      </c>
      <c r="B291" s="58"/>
      <c r="C291" s="58"/>
      <c r="D291" s="9">
        <v>24375</v>
      </c>
      <c r="E291" s="140"/>
    </row>
    <row r="292" spans="1:6" x14ac:dyDescent="0.25">
      <c r="A292" s="85" t="s">
        <v>74</v>
      </c>
      <c r="B292" s="58"/>
      <c r="C292" s="58"/>
      <c r="D292" s="9">
        <v>89090</v>
      </c>
      <c r="E292" s="140"/>
    </row>
    <row r="293" spans="1:6" x14ac:dyDescent="0.25">
      <c r="A293" s="84" t="s">
        <v>77</v>
      </c>
      <c r="B293" s="5">
        <v>60000</v>
      </c>
      <c r="C293" s="5">
        <v>60000</v>
      </c>
      <c r="D293" s="5">
        <v>28105.55</v>
      </c>
      <c r="E293" s="138">
        <v>46.84</v>
      </c>
    </row>
    <row r="294" spans="1:6" x14ac:dyDescent="0.25">
      <c r="A294" s="85" t="s">
        <v>80</v>
      </c>
      <c r="B294" s="58"/>
      <c r="C294" s="58"/>
      <c r="D294" s="9">
        <v>28105.55</v>
      </c>
      <c r="E294" s="140"/>
    </row>
    <row r="295" spans="1:6" x14ac:dyDescent="0.25">
      <c r="A295" s="84" t="s">
        <v>109</v>
      </c>
      <c r="B295" s="5">
        <v>350000</v>
      </c>
      <c r="C295" s="5">
        <v>350000</v>
      </c>
      <c r="D295" s="5">
        <v>350000</v>
      </c>
      <c r="E295" s="138">
        <v>100</v>
      </c>
    </row>
    <row r="296" spans="1:6" x14ac:dyDescent="0.25">
      <c r="A296" s="85" t="s">
        <v>110</v>
      </c>
      <c r="B296" s="58"/>
      <c r="C296" s="58"/>
      <c r="D296" s="9">
        <v>350000</v>
      </c>
      <c r="E296" s="140"/>
    </row>
    <row r="297" spans="1:6" x14ac:dyDescent="0.25">
      <c r="A297" s="69" t="s">
        <v>244</v>
      </c>
      <c r="B297" s="83">
        <v>110000</v>
      </c>
      <c r="C297" s="83">
        <v>110000</v>
      </c>
      <c r="D297" s="83"/>
      <c r="E297" s="170"/>
    </row>
    <row r="298" spans="1:6" s="114" customFormat="1" x14ac:dyDescent="0.25">
      <c r="A298" s="112" t="s">
        <v>347</v>
      </c>
      <c r="B298" s="113">
        <v>110000</v>
      </c>
      <c r="C298" s="113">
        <v>110000</v>
      </c>
      <c r="D298" s="113"/>
      <c r="E298" s="169"/>
      <c r="F298" s="154"/>
    </row>
    <row r="299" spans="1:6" x14ac:dyDescent="0.25">
      <c r="A299" s="84" t="s">
        <v>102</v>
      </c>
      <c r="B299" s="5">
        <v>110000</v>
      </c>
      <c r="C299" s="5">
        <v>110000</v>
      </c>
      <c r="D299" s="5">
        <v>0</v>
      </c>
      <c r="E299" s="138">
        <v>0</v>
      </c>
    </row>
    <row r="300" spans="1:6" x14ac:dyDescent="0.25">
      <c r="A300" s="69" t="s">
        <v>367</v>
      </c>
      <c r="B300" s="83">
        <v>500000</v>
      </c>
      <c r="C300" s="83">
        <v>500000</v>
      </c>
      <c r="D300" s="83">
        <v>205555.41</v>
      </c>
      <c r="E300" s="170">
        <v>41.11</v>
      </c>
    </row>
    <row r="301" spans="1:6" s="114" customFormat="1" x14ac:dyDescent="0.25">
      <c r="A301" s="112" t="s">
        <v>347</v>
      </c>
      <c r="B301" s="113">
        <v>500000</v>
      </c>
      <c r="C301" s="113">
        <v>500000</v>
      </c>
      <c r="D301" s="113">
        <v>205555.41</v>
      </c>
      <c r="E301" s="169">
        <v>41.11</v>
      </c>
      <c r="F301" s="154"/>
    </row>
    <row r="302" spans="1:6" x14ac:dyDescent="0.25">
      <c r="A302" s="84" t="s">
        <v>65</v>
      </c>
      <c r="B302" s="5">
        <v>440000</v>
      </c>
      <c r="C302" s="5">
        <v>440000</v>
      </c>
      <c r="D302" s="5">
        <v>179664</v>
      </c>
      <c r="E302" s="138">
        <v>40.83</v>
      </c>
    </row>
    <row r="303" spans="1:6" x14ac:dyDescent="0.25">
      <c r="A303" s="85" t="s">
        <v>68</v>
      </c>
      <c r="B303" s="58"/>
      <c r="C303" s="58"/>
      <c r="D303" s="9">
        <v>19988.3</v>
      </c>
      <c r="E303" s="140"/>
    </row>
    <row r="304" spans="1:6" s="86" customFormat="1" x14ac:dyDescent="0.25">
      <c r="A304" s="85" t="s">
        <v>71</v>
      </c>
      <c r="B304" s="58"/>
      <c r="C304" s="58"/>
      <c r="D304" s="9">
        <v>1443.75</v>
      </c>
      <c r="E304" s="140"/>
      <c r="F304" s="155"/>
    </row>
    <row r="305" spans="1:6" s="86" customFormat="1" x14ac:dyDescent="0.25">
      <c r="A305" s="85" t="s">
        <v>72</v>
      </c>
      <c r="B305" s="58"/>
      <c r="C305" s="58"/>
      <c r="D305" s="9">
        <v>109955</v>
      </c>
      <c r="E305" s="140"/>
      <c r="F305" s="155"/>
    </row>
    <row r="306" spans="1:6" s="86" customFormat="1" x14ac:dyDescent="0.25">
      <c r="A306" s="85" t="s">
        <v>73</v>
      </c>
      <c r="B306" s="58"/>
      <c r="C306" s="58"/>
      <c r="D306" s="9">
        <v>20000</v>
      </c>
      <c r="E306" s="140"/>
      <c r="F306" s="155"/>
    </row>
    <row r="307" spans="1:6" s="86" customFormat="1" x14ac:dyDescent="0.25">
      <c r="A307" s="85" t="s">
        <v>74</v>
      </c>
      <c r="B307" s="58"/>
      <c r="C307" s="58"/>
      <c r="D307" s="9">
        <v>28276.95</v>
      </c>
      <c r="E307" s="140"/>
      <c r="F307" s="155"/>
    </row>
    <row r="308" spans="1:6" s="86" customFormat="1" x14ac:dyDescent="0.25">
      <c r="A308" s="84" t="s">
        <v>77</v>
      </c>
      <c r="B308" s="5">
        <v>60000</v>
      </c>
      <c r="C308" s="5">
        <v>60000</v>
      </c>
      <c r="D308" s="5">
        <v>25891.41</v>
      </c>
      <c r="E308" s="138">
        <v>43.15</v>
      </c>
      <c r="F308" s="155"/>
    </row>
    <row r="309" spans="1:6" s="86" customFormat="1" x14ac:dyDescent="0.25">
      <c r="A309" s="85" t="s">
        <v>80</v>
      </c>
      <c r="B309" s="58"/>
      <c r="C309" s="58"/>
      <c r="D309" s="9">
        <v>10891.41</v>
      </c>
      <c r="E309" s="140"/>
      <c r="F309" s="155"/>
    </row>
    <row r="310" spans="1:6" s="86" customFormat="1" x14ac:dyDescent="0.25">
      <c r="A310" s="85" t="s">
        <v>83</v>
      </c>
      <c r="B310" s="58"/>
      <c r="C310" s="58"/>
      <c r="D310" s="9">
        <v>15000</v>
      </c>
      <c r="E310" s="140"/>
      <c r="F310" s="155"/>
    </row>
    <row r="311" spans="1:6" s="86" customFormat="1" x14ac:dyDescent="0.25">
      <c r="A311" s="85"/>
      <c r="B311" s="58"/>
      <c r="C311" s="58"/>
      <c r="D311" s="9"/>
      <c r="E311" s="140"/>
      <c r="F311" s="155"/>
    </row>
    <row r="312" spans="1:6" s="86" customFormat="1" x14ac:dyDescent="0.25">
      <c r="A312" s="85"/>
      <c r="B312" s="58"/>
      <c r="C312" s="58"/>
      <c r="D312" s="9"/>
      <c r="E312" s="140"/>
      <c r="F312" s="155"/>
    </row>
    <row r="313" spans="1:6" s="86" customFormat="1" x14ac:dyDescent="0.25">
      <c r="A313" s="85"/>
      <c r="B313" s="58"/>
      <c r="C313" s="58"/>
      <c r="D313" s="9"/>
      <c r="E313" s="140"/>
      <c r="F313" s="155"/>
    </row>
    <row r="314" spans="1:6" s="86" customFormat="1" x14ac:dyDescent="0.25">
      <c r="A314" s="85"/>
      <c r="B314" s="58"/>
      <c r="C314" s="58"/>
      <c r="D314" s="9"/>
      <c r="E314" s="140"/>
      <c r="F314" s="155"/>
    </row>
    <row r="315" spans="1:6" s="86" customFormat="1" x14ac:dyDescent="0.25">
      <c r="A315" s="85"/>
      <c r="B315" s="58"/>
      <c r="C315" s="58"/>
      <c r="D315" s="9"/>
      <c r="E315" s="140"/>
      <c r="F315" s="155"/>
    </row>
    <row r="316" spans="1:6" s="86" customFormat="1" x14ac:dyDescent="0.25">
      <c r="A316" s="6" t="s">
        <v>333</v>
      </c>
      <c r="B316" s="54">
        <v>142494798</v>
      </c>
      <c r="C316" s="54">
        <v>142494798</v>
      </c>
      <c r="D316" s="54">
        <v>61093227.520000003</v>
      </c>
      <c r="E316" s="136">
        <v>42.87</v>
      </c>
      <c r="F316" s="155"/>
    </row>
    <row r="317" spans="1:6" s="87" customFormat="1" x14ac:dyDescent="0.25">
      <c r="A317" s="82" t="s">
        <v>339</v>
      </c>
      <c r="B317" s="5">
        <v>58309889</v>
      </c>
      <c r="C317" s="5">
        <v>58309889</v>
      </c>
      <c r="D317" s="5">
        <v>24812771.890000001</v>
      </c>
      <c r="E317" s="138">
        <v>42.55</v>
      </c>
      <c r="F317" s="157"/>
    </row>
    <row r="318" spans="1:6" s="114" customFormat="1" x14ac:dyDescent="0.25">
      <c r="A318" s="112" t="s">
        <v>347</v>
      </c>
      <c r="B318" s="113">
        <v>14856189</v>
      </c>
      <c r="C318" s="113">
        <v>14856189</v>
      </c>
      <c r="D318" s="113">
        <v>8835111.3399999999</v>
      </c>
      <c r="E318" s="169">
        <v>59.47</v>
      </c>
      <c r="F318" s="154"/>
    </row>
    <row r="319" spans="1:6" s="114" customFormat="1" x14ac:dyDescent="0.25">
      <c r="A319" s="112" t="s">
        <v>354</v>
      </c>
      <c r="B319" s="113">
        <v>353700</v>
      </c>
      <c r="C319" s="113">
        <v>353700</v>
      </c>
      <c r="D319" s="113">
        <v>16720.77</v>
      </c>
      <c r="E319" s="169">
        <v>4.7300000000000004</v>
      </c>
      <c r="F319" s="154"/>
    </row>
    <row r="320" spans="1:6" s="114" customFormat="1" x14ac:dyDescent="0.25">
      <c r="A320" s="112" t="s">
        <v>355</v>
      </c>
      <c r="B320" s="113">
        <v>43100000</v>
      </c>
      <c r="C320" s="113">
        <v>43100000</v>
      </c>
      <c r="D320" s="113">
        <v>15960939.779999999</v>
      </c>
      <c r="E320" s="169">
        <v>37.03</v>
      </c>
      <c r="F320" s="154"/>
    </row>
    <row r="321" spans="1:6" x14ac:dyDescent="0.25">
      <c r="A321" s="57"/>
      <c r="B321" s="9"/>
      <c r="C321" s="9"/>
      <c r="D321" s="9"/>
      <c r="E321" s="139"/>
    </row>
    <row r="322" spans="1:6" s="87" customFormat="1" x14ac:dyDescent="0.25">
      <c r="A322" s="82" t="s">
        <v>213</v>
      </c>
      <c r="B322" s="5">
        <v>40000</v>
      </c>
      <c r="C322" s="5">
        <v>40000</v>
      </c>
      <c r="D322" s="5">
        <v>7195.01</v>
      </c>
      <c r="E322" s="138">
        <v>17.989999999999998</v>
      </c>
      <c r="F322" s="157"/>
    </row>
    <row r="323" spans="1:6" x14ac:dyDescent="0.25">
      <c r="A323" s="69" t="s">
        <v>214</v>
      </c>
      <c r="B323" s="83">
        <v>40000</v>
      </c>
      <c r="C323" s="83">
        <v>40000</v>
      </c>
      <c r="D323" s="83">
        <v>7195.01</v>
      </c>
      <c r="E323" s="170">
        <v>17.989999999999998</v>
      </c>
    </row>
    <row r="324" spans="1:6" x14ac:dyDescent="0.25">
      <c r="A324" s="112" t="s">
        <v>347</v>
      </c>
      <c r="B324" s="113">
        <v>40000</v>
      </c>
      <c r="C324" s="113">
        <v>40000</v>
      </c>
      <c r="D324" s="113">
        <v>7195.01</v>
      </c>
      <c r="E324" s="169">
        <v>17.989999999999998</v>
      </c>
    </row>
    <row r="325" spans="1:6" x14ac:dyDescent="0.25">
      <c r="A325" s="84" t="s">
        <v>53</v>
      </c>
      <c r="B325" s="5">
        <v>20000</v>
      </c>
      <c r="C325" s="5">
        <v>20000</v>
      </c>
      <c r="D325" s="5">
        <v>3144.31</v>
      </c>
      <c r="E325" s="138">
        <v>15.72</v>
      </c>
    </row>
    <row r="326" spans="1:6" x14ac:dyDescent="0.25">
      <c r="A326" s="85" t="s">
        <v>56</v>
      </c>
      <c r="B326" s="58"/>
      <c r="C326" s="58"/>
      <c r="D326" s="9">
        <v>3144.31</v>
      </c>
      <c r="E326" s="140"/>
    </row>
    <row r="327" spans="1:6" x14ac:dyDescent="0.25">
      <c r="A327" s="84" t="s">
        <v>58</v>
      </c>
      <c r="B327" s="5">
        <v>10000</v>
      </c>
      <c r="C327" s="5">
        <v>10000</v>
      </c>
      <c r="D327" s="5">
        <v>4050.7</v>
      </c>
      <c r="E327" s="138">
        <v>40.51</v>
      </c>
    </row>
    <row r="328" spans="1:6" x14ac:dyDescent="0.25">
      <c r="A328" s="85" t="s">
        <v>59</v>
      </c>
      <c r="B328" s="58"/>
      <c r="C328" s="58"/>
      <c r="D328" s="9">
        <v>4050.7</v>
      </c>
      <c r="E328" s="140"/>
    </row>
    <row r="329" spans="1:6" x14ac:dyDescent="0.25">
      <c r="A329" s="84" t="s">
        <v>65</v>
      </c>
      <c r="B329" s="5">
        <v>5000</v>
      </c>
      <c r="C329" s="5">
        <v>5000</v>
      </c>
      <c r="D329" s="5">
        <v>0</v>
      </c>
      <c r="E329" s="138">
        <v>0</v>
      </c>
    </row>
    <row r="330" spans="1:6" x14ac:dyDescent="0.25">
      <c r="A330" s="84" t="s">
        <v>77</v>
      </c>
      <c r="B330" s="5">
        <v>5000</v>
      </c>
      <c r="C330" s="5">
        <v>5000</v>
      </c>
      <c r="D330" s="5">
        <v>0</v>
      </c>
      <c r="E330" s="138">
        <v>0</v>
      </c>
    </row>
    <row r="331" spans="1:6" x14ac:dyDescent="0.25">
      <c r="A331" s="84"/>
      <c r="B331" s="5"/>
      <c r="C331" s="5"/>
      <c r="D331" s="5"/>
      <c r="E331" s="138"/>
    </row>
    <row r="332" spans="1:6" s="87" customFormat="1" x14ac:dyDescent="0.25">
      <c r="A332" s="82" t="s">
        <v>223</v>
      </c>
      <c r="B332" s="5">
        <v>478889</v>
      </c>
      <c r="C332" s="5">
        <v>478889</v>
      </c>
      <c r="D332" s="5">
        <v>43052.24</v>
      </c>
      <c r="E332" s="138">
        <v>8.99</v>
      </c>
      <c r="F332" s="157"/>
    </row>
    <row r="333" spans="1:6" s="86" customFormat="1" x14ac:dyDescent="0.25">
      <c r="A333" s="69" t="s">
        <v>228</v>
      </c>
      <c r="B333" s="83">
        <v>276689</v>
      </c>
      <c r="C333" s="83">
        <v>276689</v>
      </c>
      <c r="D333" s="83">
        <v>18909.259999999998</v>
      </c>
      <c r="E333" s="170">
        <v>6.83</v>
      </c>
      <c r="F333" s="155"/>
    </row>
    <row r="334" spans="1:6" s="86" customFormat="1" x14ac:dyDescent="0.25">
      <c r="A334" s="112" t="s">
        <v>347</v>
      </c>
      <c r="B334" s="113">
        <v>82189</v>
      </c>
      <c r="C334" s="113">
        <v>82189</v>
      </c>
      <c r="D334" s="113">
        <v>18909.259999999998</v>
      </c>
      <c r="E334" s="169">
        <v>23.01</v>
      </c>
      <c r="F334" s="155"/>
    </row>
    <row r="335" spans="1:6" s="87" customFormat="1" x14ac:dyDescent="0.25">
      <c r="A335" s="84" t="s">
        <v>53</v>
      </c>
      <c r="B335" s="5">
        <v>30000</v>
      </c>
      <c r="C335" s="5">
        <v>30000</v>
      </c>
      <c r="D335" s="5">
        <v>0</v>
      </c>
      <c r="E335" s="138">
        <v>0</v>
      </c>
      <c r="F335" s="157"/>
    </row>
    <row r="336" spans="1:6" x14ac:dyDescent="0.25">
      <c r="A336" s="84" t="s">
        <v>65</v>
      </c>
      <c r="B336" s="5">
        <v>32189</v>
      </c>
      <c r="C336" s="5">
        <v>32189</v>
      </c>
      <c r="D336" s="5">
        <v>0</v>
      </c>
      <c r="E336" s="138">
        <v>0</v>
      </c>
    </row>
    <row r="337" spans="1:6" x14ac:dyDescent="0.25">
      <c r="A337" s="84" t="s">
        <v>77</v>
      </c>
      <c r="B337" s="5">
        <v>20000</v>
      </c>
      <c r="C337" s="5">
        <v>20000</v>
      </c>
      <c r="D337" s="5">
        <v>18909.259999999998</v>
      </c>
      <c r="E337" s="138">
        <v>94.55</v>
      </c>
    </row>
    <row r="338" spans="1:6" x14ac:dyDescent="0.25">
      <c r="A338" s="85" t="s">
        <v>81</v>
      </c>
      <c r="B338" s="58"/>
      <c r="C338" s="58"/>
      <c r="D338" s="9">
        <v>18909.259999999998</v>
      </c>
      <c r="E338" s="140"/>
    </row>
    <row r="339" spans="1:6" s="86" customFormat="1" x14ac:dyDescent="0.25">
      <c r="A339" s="112" t="s">
        <v>354</v>
      </c>
      <c r="B339" s="113">
        <v>194500</v>
      </c>
      <c r="C339" s="113">
        <v>194500</v>
      </c>
      <c r="D339" s="113"/>
      <c r="E339" s="169"/>
      <c r="F339" s="155"/>
    </row>
    <row r="340" spans="1:6" s="87" customFormat="1" x14ac:dyDescent="0.25">
      <c r="A340" s="84" t="s">
        <v>46</v>
      </c>
      <c r="B340" s="5">
        <v>46350</v>
      </c>
      <c r="C340" s="5">
        <v>46350</v>
      </c>
      <c r="D340" s="5">
        <v>0</v>
      </c>
      <c r="E340" s="138">
        <v>0</v>
      </c>
      <c r="F340" s="157"/>
    </row>
    <row r="341" spans="1:6" x14ac:dyDescent="0.25">
      <c r="A341" s="84" t="s">
        <v>50</v>
      </c>
      <c r="B341" s="5">
        <v>7650</v>
      </c>
      <c r="C341" s="5">
        <v>7650</v>
      </c>
      <c r="D341" s="5">
        <v>0</v>
      </c>
      <c r="E341" s="138">
        <v>0</v>
      </c>
    </row>
    <row r="342" spans="1:6" x14ac:dyDescent="0.25">
      <c r="A342" s="84" t="s">
        <v>53</v>
      </c>
      <c r="B342" s="5">
        <v>48000</v>
      </c>
      <c r="C342" s="5">
        <v>48000</v>
      </c>
      <c r="D342" s="5">
        <v>0</v>
      </c>
      <c r="E342" s="138">
        <v>0</v>
      </c>
    </row>
    <row r="343" spans="1:6" s="87" customFormat="1" x14ac:dyDescent="0.25">
      <c r="A343" s="84" t="s">
        <v>65</v>
      </c>
      <c r="B343" s="5">
        <v>92500</v>
      </c>
      <c r="C343" s="5">
        <v>92500</v>
      </c>
      <c r="D343" s="5">
        <v>0</v>
      </c>
      <c r="E343" s="138">
        <v>0</v>
      </c>
      <c r="F343" s="157"/>
    </row>
    <row r="344" spans="1:6" x14ac:dyDescent="0.25">
      <c r="A344" s="69" t="s">
        <v>254</v>
      </c>
      <c r="B344" s="83">
        <v>10000</v>
      </c>
      <c r="C344" s="83">
        <v>10000</v>
      </c>
      <c r="D344" s="83">
        <v>0</v>
      </c>
      <c r="E344" s="170">
        <v>0</v>
      </c>
    </row>
    <row r="345" spans="1:6" s="87" customFormat="1" x14ac:dyDescent="0.25">
      <c r="A345" s="112" t="s">
        <v>347</v>
      </c>
      <c r="B345" s="113">
        <v>10000</v>
      </c>
      <c r="C345" s="113">
        <v>10000</v>
      </c>
      <c r="D345" s="113"/>
      <c r="E345" s="169"/>
      <c r="F345" s="157"/>
    </row>
    <row r="346" spans="1:6" x14ac:dyDescent="0.25">
      <c r="A346" s="84" t="s">
        <v>65</v>
      </c>
      <c r="B346" s="5">
        <v>5000</v>
      </c>
      <c r="C346" s="5">
        <v>5000</v>
      </c>
      <c r="D346" s="5">
        <v>0</v>
      </c>
      <c r="E346" s="138">
        <v>0</v>
      </c>
    </row>
    <row r="347" spans="1:6" x14ac:dyDescent="0.25">
      <c r="A347" s="84" t="s">
        <v>77</v>
      </c>
      <c r="B347" s="5">
        <v>5000</v>
      </c>
      <c r="C347" s="5">
        <v>5000</v>
      </c>
      <c r="D347" s="5">
        <v>0</v>
      </c>
      <c r="E347" s="138">
        <v>0</v>
      </c>
    </row>
    <row r="348" spans="1:6" x14ac:dyDescent="0.25">
      <c r="A348" s="69" t="s">
        <v>550</v>
      </c>
      <c r="B348" s="83">
        <v>142200</v>
      </c>
      <c r="C348" s="83">
        <v>142200</v>
      </c>
      <c r="D348" s="83">
        <v>24142.98</v>
      </c>
      <c r="E348" s="170">
        <v>16.98</v>
      </c>
    </row>
    <row r="349" spans="1:6" x14ac:dyDescent="0.25">
      <c r="A349" s="112" t="s">
        <v>347</v>
      </c>
      <c r="B349" s="113">
        <v>33000</v>
      </c>
      <c r="C349" s="113">
        <v>33000</v>
      </c>
      <c r="D349" s="113">
        <v>7422.21</v>
      </c>
      <c r="E349" s="169">
        <v>22.49</v>
      </c>
    </row>
    <row r="350" spans="1:6" x14ac:dyDescent="0.25">
      <c r="A350" s="84" t="s">
        <v>46</v>
      </c>
      <c r="B350" s="5">
        <v>8000</v>
      </c>
      <c r="C350" s="5">
        <v>8000</v>
      </c>
      <c r="D350" s="5">
        <v>7022.21</v>
      </c>
      <c r="E350" s="138">
        <v>87.78</v>
      </c>
    </row>
    <row r="351" spans="1:6" x14ac:dyDescent="0.25">
      <c r="A351" s="85" t="s">
        <v>47</v>
      </c>
      <c r="B351" s="58"/>
      <c r="C351" s="58"/>
      <c r="D351" s="9">
        <v>7022.21</v>
      </c>
      <c r="E351" s="140"/>
    </row>
    <row r="352" spans="1:6" x14ac:dyDescent="0.25">
      <c r="A352" s="84" t="s">
        <v>53</v>
      </c>
      <c r="B352" s="5">
        <v>2000</v>
      </c>
      <c r="C352" s="5">
        <v>2000</v>
      </c>
      <c r="D352" s="5">
        <v>400</v>
      </c>
      <c r="E352" s="138">
        <v>20</v>
      </c>
    </row>
    <row r="353" spans="1:6" x14ac:dyDescent="0.25">
      <c r="A353" s="85" t="s">
        <v>54</v>
      </c>
      <c r="B353" s="58"/>
      <c r="C353" s="58"/>
      <c r="D353" s="9"/>
      <c r="E353" s="140"/>
      <c r="F353" s="192"/>
    </row>
    <row r="354" spans="1:6" x14ac:dyDescent="0.25">
      <c r="A354" s="85" t="s">
        <v>56</v>
      </c>
      <c r="B354" s="58"/>
      <c r="C354" s="58"/>
      <c r="D354" s="9">
        <v>400</v>
      </c>
      <c r="E354" s="140"/>
    </row>
    <row r="355" spans="1:6" x14ac:dyDescent="0.25">
      <c r="A355" s="84" t="s">
        <v>65</v>
      </c>
      <c r="B355" s="5">
        <v>23000</v>
      </c>
      <c r="C355" s="5">
        <v>23000</v>
      </c>
      <c r="D355" s="5">
        <v>0</v>
      </c>
      <c r="E355" s="138">
        <v>0</v>
      </c>
    </row>
    <row r="356" spans="1:6" s="86" customFormat="1" ht="12.75" customHeight="1" x14ac:dyDescent="0.25">
      <c r="A356" s="112" t="s">
        <v>354</v>
      </c>
      <c r="B356" s="113">
        <v>109200</v>
      </c>
      <c r="C356" s="113">
        <v>109200</v>
      </c>
      <c r="D356" s="113">
        <v>16720.77</v>
      </c>
      <c r="E356" s="169">
        <v>15.31</v>
      </c>
      <c r="F356" s="155"/>
    </row>
    <row r="357" spans="1:6" s="86" customFormat="1" x14ac:dyDescent="0.25">
      <c r="A357" s="84" t="s">
        <v>46</v>
      </c>
      <c r="B357" s="5">
        <v>26300</v>
      </c>
      <c r="C357" s="5">
        <v>26300</v>
      </c>
      <c r="D357" s="5">
        <v>12242.15</v>
      </c>
      <c r="E357" s="138">
        <v>46.55</v>
      </c>
      <c r="F357" s="155"/>
    </row>
    <row r="358" spans="1:6" x14ac:dyDescent="0.25">
      <c r="A358" s="85" t="s">
        <v>47</v>
      </c>
      <c r="B358" s="58"/>
      <c r="C358" s="58"/>
      <c r="D358" s="9">
        <v>12242.15</v>
      </c>
      <c r="E358" s="140"/>
    </row>
    <row r="359" spans="1:6" x14ac:dyDescent="0.25">
      <c r="A359" s="84" t="s">
        <v>50</v>
      </c>
      <c r="B359" s="5">
        <v>5700</v>
      </c>
      <c r="C359" s="5">
        <v>5700</v>
      </c>
      <c r="D359" s="5">
        <v>3178.62</v>
      </c>
      <c r="E359" s="138">
        <v>55.77</v>
      </c>
    </row>
    <row r="360" spans="1:6" x14ac:dyDescent="0.25">
      <c r="A360" s="85" t="s">
        <v>51</v>
      </c>
      <c r="B360" s="58"/>
      <c r="C360" s="58"/>
      <c r="D360" s="9">
        <v>3178.62</v>
      </c>
      <c r="E360" s="140"/>
    </row>
    <row r="361" spans="1:6" s="87" customFormat="1" x14ac:dyDescent="0.25">
      <c r="A361" s="84" t="s">
        <v>53</v>
      </c>
      <c r="B361" s="5">
        <v>7200</v>
      </c>
      <c r="C361" s="5">
        <v>7200</v>
      </c>
      <c r="D361" s="5">
        <v>0</v>
      </c>
      <c r="E361" s="138">
        <v>0</v>
      </c>
      <c r="F361" s="157"/>
    </row>
    <row r="362" spans="1:6" x14ac:dyDescent="0.25">
      <c r="A362" s="84" t="s">
        <v>65</v>
      </c>
      <c r="B362" s="5">
        <v>70000</v>
      </c>
      <c r="C362" s="5">
        <v>70000</v>
      </c>
      <c r="D362" s="5">
        <v>0</v>
      </c>
      <c r="E362" s="138">
        <v>0</v>
      </c>
    </row>
    <row r="363" spans="1:6" x14ac:dyDescent="0.25">
      <c r="A363" s="84" t="s">
        <v>75</v>
      </c>
      <c r="B363" s="5">
        <v>0</v>
      </c>
      <c r="C363" s="5">
        <v>0</v>
      </c>
      <c r="D363" s="5">
        <v>1300</v>
      </c>
      <c r="E363" s="138">
        <v>0</v>
      </c>
    </row>
    <row r="364" spans="1:6" x14ac:dyDescent="0.25">
      <c r="A364" s="85" t="s">
        <v>76</v>
      </c>
      <c r="B364" s="58"/>
      <c r="C364" s="58"/>
      <c r="D364" s="9">
        <v>1300</v>
      </c>
      <c r="E364" s="140"/>
    </row>
    <row r="365" spans="1:6" s="87" customFormat="1" x14ac:dyDescent="0.25">
      <c r="A365" s="69" t="s">
        <v>368</v>
      </c>
      <c r="B365" s="83">
        <v>50000</v>
      </c>
      <c r="C365" s="83">
        <v>50000</v>
      </c>
      <c r="D365" s="83">
        <v>0</v>
      </c>
      <c r="E365" s="170">
        <v>0</v>
      </c>
      <c r="F365" s="157"/>
    </row>
    <row r="366" spans="1:6" ht="12" customHeight="1" x14ac:dyDescent="0.25">
      <c r="A366" s="112" t="s">
        <v>354</v>
      </c>
      <c r="B366" s="113">
        <v>50000</v>
      </c>
      <c r="C366" s="113">
        <v>50000</v>
      </c>
      <c r="D366" s="113"/>
      <c r="E366" s="169"/>
    </row>
    <row r="367" spans="1:6" x14ac:dyDescent="0.25">
      <c r="A367" s="84" t="s">
        <v>65</v>
      </c>
      <c r="B367" s="5">
        <v>46000</v>
      </c>
      <c r="C367" s="5">
        <v>46000</v>
      </c>
      <c r="D367" s="5">
        <v>0</v>
      </c>
      <c r="E367" s="138">
        <v>0</v>
      </c>
    </row>
    <row r="368" spans="1:6" s="87" customFormat="1" x14ac:dyDescent="0.25">
      <c r="A368" s="84" t="s">
        <v>77</v>
      </c>
      <c r="B368" s="5">
        <v>4000</v>
      </c>
      <c r="C368" s="5">
        <v>4000</v>
      </c>
      <c r="D368" s="5">
        <v>0</v>
      </c>
      <c r="E368" s="138">
        <v>0</v>
      </c>
      <c r="F368" s="157"/>
    </row>
    <row r="369" spans="1:6" s="87" customFormat="1" x14ac:dyDescent="0.25">
      <c r="A369" s="82" t="s">
        <v>255</v>
      </c>
      <c r="B369" s="5">
        <v>29924000</v>
      </c>
      <c r="C369" s="5">
        <v>29924000</v>
      </c>
      <c r="D369" s="5">
        <v>9565423.3200000003</v>
      </c>
      <c r="E369" s="138">
        <v>31.97</v>
      </c>
      <c r="F369" s="157"/>
    </row>
    <row r="370" spans="1:6" x14ac:dyDescent="0.25">
      <c r="A370" s="69" t="s">
        <v>256</v>
      </c>
      <c r="B370" s="83">
        <v>1470000</v>
      </c>
      <c r="C370" s="83">
        <v>1470000</v>
      </c>
      <c r="D370" s="83">
        <v>515563.99</v>
      </c>
      <c r="E370" s="170">
        <v>35.07</v>
      </c>
    </row>
    <row r="371" spans="1:6" ht="12.75" customHeight="1" x14ac:dyDescent="0.25">
      <c r="A371" s="112" t="s">
        <v>347</v>
      </c>
      <c r="B371" s="113">
        <v>1470000</v>
      </c>
      <c r="C371" s="113">
        <v>1470000</v>
      </c>
      <c r="D371" s="113">
        <v>515563.99</v>
      </c>
      <c r="E371" s="169">
        <v>35.07</v>
      </c>
    </row>
    <row r="372" spans="1:6" s="87" customFormat="1" x14ac:dyDescent="0.25">
      <c r="A372" s="84" t="s">
        <v>105</v>
      </c>
      <c r="B372" s="5">
        <v>1470000</v>
      </c>
      <c r="C372" s="5">
        <v>1470000</v>
      </c>
      <c r="D372" s="5">
        <v>515563.99</v>
      </c>
      <c r="E372" s="138">
        <v>35.07</v>
      </c>
      <c r="F372" s="157"/>
    </row>
    <row r="373" spans="1:6" x14ac:dyDescent="0.25">
      <c r="A373" s="85" t="s">
        <v>106</v>
      </c>
      <c r="B373" s="58"/>
      <c r="C373" s="58"/>
      <c r="D373" s="9">
        <v>515563.99</v>
      </c>
      <c r="E373" s="140"/>
    </row>
    <row r="374" spans="1:6" x14ac:dyDescent="0.25">
      <c r="A374" s="69" t="s">
        <v>257</v>
      </c>
      <c r="B374" s="83">
        <v>4000</v>
      </c>
      <c r="C374" s="83">
        <v>4000</v>
      </c>
      <c r="D374" s="83"/>
      <c r="E374" s="170"/>
    </row>
    <row r="375" spans="1:6" ht="12" customHeight="1" x14ac:dyDescent="0.25">
      <c r="A375" s="112" t="s">
        <v>347</v>
      </c>
      <c r="B375" s="113">
        <v>4000</v>
      </c>
      <c r="C375" s="113">
        <v>4000</v>
      </c>
      <c r="D375" s="113"/>
      <c r="E375" s="169"/>
    </row>
    <row r="376" spans="1:6" x14ac:dyDescent="0.25">
      <c r="A376" s="84" t="s">
        <v>105</v>
      </c>
      <c r="B376" s="5">
        <v>4000</v>
      </c>
      <c r="C376" s="5">
        <v>4000</v>
      </c>
      <c r="D376" s="5">
        <v>0</v>
      </c>
      <c r="E376" s="138">
        <v>0</v>
      </c>
    </row>
    <row r="377" spans="1:6" x14ac:dyDescent="0.25">
      <c r="A377" s="69" t="s">
        <v>258</v>
      </c>
      <c r="B377" s="83">
        <v>28450000</v>
      </c>
      <c r="C377" s="83">
        <v>28450000</v>
      </c>
      <c r="D377" s="83">
        <v>9049859.3300000001</v>
      </c>
      <c r="E377" s="170">
        <v>31.81</v>
      </c>
    </row>
    <row r="378" spans="1:6" ht="13.5" customHeight="1" x14ac:dyDescent="0.25">
      <c r="A378" s="112" t="s">
        <v>347</v>
      </c>
      <c r="B378" s="113">
        <v>2450000</v>
      </c>
      <c r="C378" s="113">
        <v>2450000</v>
      </c>
      <c r="D378" s="113">
        <v>1035235.45</v>
      </c>
      <c r="E378" s="169">
        <v>42.25</v>
      </c>
    </row>
    <row r="379" spans="1:6" x14ac:dyDescent="0.25">
      <c r="A379" s="84" t="s">
        <v>105</v>
      </c>
      <c r="B379" s="5">
        <v>2450000</v>
      </c>
      <c r="C379" s="5">
        <v>2450000</v>
      </c>
      <c r="D379" s="5">
        <v>1035235.45</v>
      </c>
      <c r="E379" s="138">
        <v>42.25</v>
      </c>
    </row>
    <row r="380" spans="1:6" x14ac:dyDescent="0.25">
      <c r="A380" s="85" t="s">
        <v>107</v>
      </c>
      <c r="B380" s="58"/>
      <c r="C380" s="58"/>
      <c r="D380" s="9">
        <v>1035235.45</v>
      </c>
      <c r="E380" s="140"/>
    </row>
    <row r="381" spans="1:6" ht="12.75" customHeight="1" x14ac:dyDescent="0.25">
      <c r="A381" s="112" t="s">
        <v>355</v>
      </c>
      <c r="B381" s="113">
        <v>26000000</v>
      </c>
      <c r="C381" s="113">
        <v>26000000</v>
      </c>
      <c r="D381" s="113">
        <v>8014623.8799999999</v>
      </c>
      <c r="E381" s="169">
        <v>30.83</v>
      </c>
    </row>
    <row r="382" spans="1:6" x14ac:dyDescent="0.25">
      <c r="A382" s="84" t="s">
        <v>105</v>
      </c>
      <c r="B382" s="5">
        <v>26000000</v>
      </c>
      <c r="C382" s="5">
        <v>26000000</v>
      </c>
      <c r="D382" s="5">
        <v>8014623.8799999999</v>
      </c>
      <c r="E382" s="138">
        <v>30.83</v>
      </c>
    </row>
    <row r="383" spans="1:6" x14ac:dyDescent="0.25">
      <c r="A383" s="85" t="s">
        <v>107</v>
      </c>
      <c r="B383" s="58"/>
      <c r="C383" s="58"/>
      <c r="D383" s="9">
        <v>8014623.8799999999</v>
      </c>
      <c r="E383" s="140"/>
    </row>
    <row r="384" spans="1:6" s="87" customFormat="1" x14ac:dyDescent="0.25">
      <c r="A384" s="82" t="s">
        <v>259</v>
      </c>
      <c r="B384" s="5">
        <v>767000</v>
      </c>
      <c r="C384" s="5">
        <v>767000</v>
      </c>
      <c r="D384" s="5">
        <v>463518.5</v>
      </c>
      <c r="E384" s="138">
        <v>60.43</v>
      </c>
      <c r="F384" s="157"/>
    </row>
    <row r="385" spans="1:5" x14ac:dyDescent="0.25">
      <c r="A385" s="69" t="s">
        <v>260</v>
      </c>
      <c r="B385" s="83">
        <v>50000</v>
      </c>
      <c r="C385" s="83">
        <v>50000</v>
      </c>
      <c r="D385" s="83">
        <v>20000</v>
      </c>
      <c r="E385" s="170">
        <v>40</v>
      </c>
    </row>
    <row r="386" spans="1:5" ht="12.75" customHeight="1" x14ac:dyDescent="0.25">
      <c r="A386" s="112" t="s">
        <v>347</v>
      </c>
      <c r="B386" s="113">
        <v>50000</v>
      </c>
      <c r="C386" s="113">
        <v>50000</v>
      </c>
      <c r="D386" s="113">
        <v>20000</v>
      </c>
      <c r="E386" s="169">
        <v>40</v>
      </c>
    </row>
    <row r="387" spans="1:5" x14ac:dyDescent="0.25">
      <c r="A387" s="84" t="s">
        <v>109</v>
      </c>
      <c r="B387" s="5">
        <v>50000</v>
      </c>
      <c r="C387" s="5">
        <v>50000</v>
      </c>
      <c r="D387" s="5">
        <v>20000</v>
      </c>
      <c r="E387" s="138">
        <v>40</v>
      </c>
    </row>
    <row r="388" spans="1:5" x14ac:dyDescent="0.25">
      <c r="A388" s="85" t="s">
        <v>110</v>
      </c>
      <c r="B388" s="58"/>
      <c r="C388" s="58"/>
      <c r="D388" s="9">
        <v>20000</v>
      </c>
      <c r="E388" s="140"/>
    </row>
    <row r="389" spans="1:5" x14ac:dyDescent="0.25">
      <c r="A389" s="69" t="s">
        <v>261</v>
      </c>
      <c r="B389" s="83">
        <v>200000</v>
      </c>
      <c r="C389" s="83">
        <v>200000</v>
      </c>
      <c r="D389" s="83">
        <v>150000</v>
      </c>
      <c r="E389" s="170">
        <v>75</v>
      </c>
    </row>
    <row r="390" spans="1:5" ht="12.75" customHeight="1" x14ac:dyDescent="0.25">
      <c r="A390" s="112" t="s">
        <v>347</v>
      </c>
      <c r="B390" s="113">
        <v>200000</v>
      </c>
      <c r="C390" s="113">
        <v>200000</v>
      </c>
      <c r="D390" s="113">
        <v>150000</v>
      </c>
      <c r="E390" s="169">
        <v>75</v>
      </c>
    </row>
    <row r="391" spans="1:5" x14ac:dyDescent="0.25">
      <c r="A391" s="84" t="s">
        <v>102</v>
      </c>
      <c r="B391" s="5">
        <v>200000</v>
      </c>
      <c r="C391" s="5">
        <v>200000</v>
      </c>
      <c r="D391" s="5">
        <v>150000</v>
      </c>
      <c r="E391" s="138">
        <v>75</v>
      </c>
    </row>
    <row r="392" spans="1:5" x14ac:dyDescent="0.25">
      <c r="A392" s="85" t="s">
        <v>103</v>
      </c>
      <c r="B392" s="58"/>
      <c r="C392" s="58"/>
      <c r="D392" s="9">
        <v>10000</v>
      </c>
      <c r="E392" s="140"/>
    </row>
    <row r="393" spans="1:5" x14ac:dyDescent="0.25">
      <c r="A393" s="85" t="s">
        <v>533</v>
      </c>
      <c r="B393" s="58"/>
      <c r="C393" s="58"/>
      <c r="D393" s="9">
        <v>140000</v>
      </c>
      <c r="E393" s="140"/>
    </row>
    <row r="394" spans="1:5" x14ac:dyDescent="0.25">
      <c r="A394" s="69" t="s">
        <v>262</v>
      </c>
      <c r="B394" s="83">
        <v>180000</v>
      </c>
      <c r="C394" s="83">
        <v>180000</v>
      </c>
      <c r="D394" s="83">
        <v>180000</v>
      </c>
      <c r="E394" s="170">
        <v>100</v>
      </c>
    </row>
    <row r="395" spans="1:5" ht="12" customHeight="1" x14ac:dyDescent="0.25">
      <c r="A395" s="112" t="s">
        <v>347</v>
      </c>
      <c r="B395" s="113">
        <v>180000</v>
      </c>
      <c r="C395" s="113">
        <v>180000</v>
      </c>
      <c r="D395" s="113">
        <v>180000</v>
      </c>
      <c r="E395" s="169">
        <v>100</v>
      </c>
    </row>
    <row r="396" spans="1:5" x14ac:dyDescent="0.25">
      <c r="A396" s="84" t="s">
        <v>109</v>
      </c>
      <c r="B396" s="5">
        <v>180000</v>
      </c>
      <c r="C396" s="5">
        <v>180000</v>
      </c>
      <c r="D396" s="5">
        <v>180000</v>
      </c>
      <c r="E396" s="138">
        <v>100</v>
      </c>
    </row>
    <row r="397" spans="1:5" x14ac:dyDescent="0.25">
      <c r="A397" s="85" t="s">
        <v>110</v>
      </c>
      <c r="B397" s="58"/>
      <c r="C397" s="58"/>
      <c r="D397" s="9">
        <v>180000</v>
      </c>
      <c r="E397" s="140"/>
    </row>
    <row r="398" spans="1:5" ht="18.75" customHeight="1" x14ac:dyDescent="0.25">
      <c r="A398" s="69" t="s">
        <v>263</v>
      </c>
      <c r="B398" s="83">
        <v>135000</v>
      </c>
      <c r="C398" s="83">
        <v>135000</v>
      </c>
      <c r="D398" s="83">
        <v>87476.42</v>
      </c>
      <c r="E398" s="170">
        <v>64.8</v>
      </c>
    </row>
    <row r="399" spans="1:5" x14ac:dyDescent="0.25">
      <c r="A399" s="112" t="s">
        <v>347</v>
      </c>
      <c r="B399" s="113">
        <v>135000</v>
      </c>
      <c r="C399" s="113">
        <v>135000</v>
      </c>
      <c r="D399" s="113">
        <v>87476.42</v>
      </c>
      <c r="E399" s="169">
        <v>64.8</v>
      </c>
    </row>
    <row r="400" spans="1:5" x14ac:dyDescent="0.25">
      <c r="A400" s="84" t="s">
        <v>58</v>
      </c>
      <c r="B400" s="5">
        <v>5000</v>
      </c>
      <c r="C400" s="5">
        <v>5000</v>
      </c>
      <c r="D400" s="5">
        <v>393</v>
      </c>
      <c r="E400" s="138">
        <v>7.86</v>
      </c>
    </row>
    <row r="401" spans="1:5" x14ac:dyDescent="0.25">
      <c r="A401" s="85" t="s">
        <v>59</v>
      </c>
      <c r="B401" s="58"/>
      <c r="C401" s="58"/>
      <c r="D401" s="9">
        <v>393</v>
      </c>
      <c r="E401" s="140"/>
    </row>
    <row r="402" spans="1:5" x14ac:dyDescent="0.25">
      <c r="A402" s="84" t="s">
        <v>65</v>
      </c>
      <c r="B402" s="5">
        <v>20000</v>
      </c>
      <c r="C402" s="5">
        <v>20000</v>
      </c>
      <c r="D402" s="5">
        <v>9598</v>
      </c>
      <c r="E402" s="138">
        <v>47.99</v>
      </c>
    </row>
    <row r="403" spans="1:5" x14ac:dyDescent="0.25">
      <c r="A403" s="85" t="s">
        <v>68</v>
      </c>
      <c r="B403" s="58"/>
      <c r="C403" s="58"/>
      <c r="D403" s="9">
        <v>5868</v>
      </c>
      <c r="E403" s="140"/>
    </row>
    <row r="404" spans="1:5" x14ac:dyDescent="0.25">
      <c r="A404" s="85" t="s">
        <v>70</v>
      </c>
      <c r="B404" s="58"/>
      <c r="C404" s="58"/>
      <c r="D404" s="9">
        <v>3250</v>
      </c>
      <c r="E404" s="140"/>
    </row>
    <row r="405" spans="1:5" x14ac:dyDescent="0.25">
      <c r="A405" s="85" t="s">
        <v>72</v>
      </c>
      <c r="B405" s="58"/>
      <c r="C405" s="58"/>
      <c r="D405" s="9">
        <v>480</v>
      </c>
      <c r="E405" s="140"/>
    </row>
    <row r="406" spans="1:5" x14ac:dyDescent="0.25">
      <c r="A406" s="84" t="s">
        <v>77</v>
      </c>
      <c r="B406" s="5">
        <v>10000</v>
      </c>
      <c r="C406" s="5">
        <v>10000</v>
      </c>
      <c r="D406" s="5">
        <v>1200</v>
      </c>
      <c r="E406" s="138">
        <v>12</v>
      </c>
    </row>
    <row r="407" spans="1:5" x14ac:dyDescent="0.25">
      <c r="A407" s="85" t="s">
        <v>83</v>
      </c>
      <c r="B407" s="58"/>
      <c r="C407" s="58"/>
      <c r="D407" s="9">
        <v>1200</v>
      </c>
      <c r="E407" s="140"/>
    </row>
    <row r="408" spans="1:5" x14ac:dyDescent="0.25">
      <c r="A408" s="84" t="s">
        <v>102</v>
      </c>
      <c r="B408" s="5">
        <v>80000</v>
      </c>
      <c r="C408" s="5">
        <v>80000</v>
      </c>
      <c r="D408" s="5">
        <v>56285.42</v>
      </c>
      <c r="E408" s="138">
        <v>70.36</v>
      </c>
    </row>
    <row r="409" spans="1:5" x14ac:dyDescent="0.25">
      <c r="A409" s="85" t="s">
        <v>103</v>
      </c>
      <c r="B409" s="58"/>
      <c r="C409" s="58"/>
      <c r="D409" s="9">
        <v>31285.42</v>
      </c>
      <c r="E409" s="140"/>
    </row>
    <row r="410" spans="1:5" x14ac:dyDescent="0.25">
      <c r="A410" s="85" t="s">
        <v>533</v>
      </c>
      <c r="B410" s="58"/>
      <c r="C410" s="58"/>
      <c r="D410" s="9">
        <v>25000</v>
      </c>
      <c r="E410" s="140"/>
    </row>
    <row r="411" spans="1:5" x14ac:dyDescent="0.25">
      <c r="A411" s="84" t="s">
        <v>125</v>
      </c>
      <c r="B411" s="5">
        <v>20000</v>
      </c>
      <c r="C411" s="5">
        <v>20000</v>
      </c>
      <c r="D411" s="5">
        <v>20000</v>
      </c>
      <c r="E411" s="138">
        <v>100</v>
      </c>
    </row>
    <row r="412" spans="1:5" x14ac:dyDescent="0.25">
      <c r="A412" s="85" t="s">
        <v>126</v>
      </c>
      <c r="B412" s="58"/>
      <c r="C412" s="58"/>
      <c r="D412" s="9">
        <v>20000</v>
      </c>
      <c r="E412" s="140"/>
    </row>
    <row r="413" spans="1:5" ht="18" customHeight="1" x14ac:dyDescent="0.25">
      <c r="A413" s="69" t="s">
        <v>264</v>
      </c>
      <c r="B413" s="83">
        <v>30000</v>
      </c>
      <c r="C413" s="83">
        <v>30000</v>
      </c>
      <c r="D413" s="83"/>
      <c r="E413" s="170"/>
    </row>
    <row r="414" spans="1:5" x14ac:dyDescent="0.25">
      <c r="A414" s="112" t="s">
        <v>347</v>
      </c>
      <c r="B414" s="113">
        <v>30000</v>
      </c>
      <c r="C414" s="113">
        <v>30000</v>
      </c>
      <c r="D414" s="113"/>
      <c r="E414" s="169"/>
    </row>
    <row r="415" spans="1:5" x14ac:dyDescent="0.25">
      <c r="A415" s="84" t="s">
        <v>102</v>
      </c>
      <c r="B415" s="5">
        <v>30000</v>
      </c>
      <c r="C415" s="5">
        <v>30000</v>
      </c>
      <c r="D415" s="5">
        <v>0</v>
      </c>
      <c r="E415" s="138">
        <v>0</v>
      </c>
    </row>
    <row r="416" spans="1:5" ht="18" customHeight="1" x14ac:dyDescent="0.25">
      <c r="A416" s="69" t="s">
        <v>265</v>
      </c>
      <c r="B416" s="83">
        <v>2000</v>
      </c>
      <c r="C416" s="83">
        <v>2000</v>
      </c>
      <c r="D416" s="83"/>
      <c r="E416" s="170"/>
    </row>
    <row r="417" spans="1:6" x14ac:dyDescent="0.25">
      <c r="A417" s="112" t="s">
        <v>347</v>
      </c>
      <c r="B417" s="113">
        <v>2000</v>
      </c>
      <c r="C417" s="113">
        <v>2000</v>
      </c>
      <c r="D417" s="113"/>
      <c r="E417" s="169"/>
    </row>
    <row r="418" spans="1:6" s="87" customFormat="1" x14ac:dyDescent="0.25">
      <c r="A418" s="84" t="s">
        <v>99</v>
      </c>
      <c r="B418" s="5">
        <v>2000</v>
      </c>
      <c r="C418" s="5">
        <v>2000</v>
      </c>
      <c r="D418" s="5">
        <v>0</v>
      </c>
      <c r="E418" s="138">
        <v>0</v>
      </c>
      <c r="F418" s="157"/>
    </row>
    <row r="419" spans="1:6" s="86" customFormat="1" ht="21" customHeight="1" x14ac:dyDescent="0.25">
      <c r="A419" s="69" t="s">
        <v>369</v>
      </c>
      <c r="B419" s="83">
        <v>150000</v>
      </c>
      <c r="C419" s="83">
        <v>150000</v>
      </c>
      <c r="D419" s="83">
        <v>26042.080000000002</v>
      </c>
      <c r="E419" s="170">
        <v>17.36</v>
      </c>
      <c r="F419" s="155"/>
    </row>
    <row r="420" spans="1:6" s="86" customFormat="1" x14ac:dyDescent="0.25">
      <c r="A420" s="112" t="s">
        <v>347</v>
      </c>
      <c r="B420" s="113">
        <v>150000</v>
      </c>
      <c r="C420" s="113">
        <v>150000</v>
      </c>
      <c r="D420" s="113">
        <v>26042.080000000002</v>
      </c>
      <c r="E420" s="169">
        <v>17.36</v>
      </c>
      <c r="F420" s="155"/>
    </row>
    <row r="421" spans="1:6" s="86" customFormat="1" x14ac:dyDescent="0.25">
      <c r="A421" s="84" t="s">
        <v>65</v>
      </c>
      <c r="B421" s="5">
        <v>65000</v>
      </c>
      <c r="C421" s="5">
        <v>65000</v>
      </c>
      <c r="D421" s="5">
        <v>1050</v>
      </c>
      <c r="E421" s="138">
        <v>1.62</v>
      </c>
      <c r="F421" s="155"/>
    </row>
    <row r="422" spans="1:6" s="86" customFormat="1" x14ac:dyDescent="0.25">
      <c r="A422" s="85" t="s">
        <v>72</v>
      </c>
      <c r="B422" s="58"/>
      <c r="C422" s="58"/>
      <c r="D422" s="9">
        <v>1050</v>
      </c>
      <c r="E422" s="140"/>
      <c r="F422" s="155"/>
    </row>
    <row r="423" spans="1:6" s="87" customFormat="1" x14ac:dyDescent="0.25">
      <c r="A423" s="84" t="s">
        <v>75</v>
      </c>
      <c r="B423" s="5">
        <v>35000</v>
      </c>
      <c r="C423" s="5">
        <v>35000</v>
      </c>
      <c r="D423" s="5">
        <v>0</v>
      </c>
      <c r="E423" s="138">
        <v>0</v>
      </c>
      <c r="F423" s="157"/>
    </row>
    <row r="424" spans="1:6" x14ac:dyDescent="0.25">
      <c r="A424" s="84" t="s">
        <v>77</v>
      </c>
      <c r="B424" s="5">
        <v>50000</v>
      </c>
      <c r="C424" s="5">
        <v>50000</v>
      </c>
      <c r="D424" s="5">
        <v>24992.080000000002</v>
      </c>
      <c r="E424" s="138">
        <v>49.98</v>
      </c>
    </row>
    <row r="425" spans="1:6" x14ac:dyDescent="0.25">
      <c r="A425" s="85" t="s">
        <v>78</v>
      </c>
      <c r="B425" s="58"/>
      <c r="C425" s="58"/>
      <c r="D425" s="9">
        <v>9779.58</v>
      </c>
      <c r="E425" s="140"/>
    </row>
    <row r="426" spans="1:6" s="87" customFormat="1" x14ac:dyDescent="0.25">
      <c r="A426" s="85" t="s">
        <v>83</v>
      </c>
      <c r="B426" s="58"/>
      <c r="C426" s="58"/>
      <c r="D426" s="9">
        <v>15212.5</v>
      </c>
      <c r="E426" s="140"/>
      <c r="F426" s="157"/>
    </row>
    <row r="427" spans="1:6" s="86" customFormat="1" ht="21" customHeight="1" x14ac:dyDescent="0.25">
      <c r="A427" s="69" t="s">
        <v>551</v>
      </c>
      <c r="B427" s="83">
        <v>20000</v>
      </c>
      <c r="C427" s="83">
        <v>20000</v>
      </c>
      <c r="D427" s="83"/>
      <c r="E427" s="170"/>
      <c r="F427" s="155"/>
    </row>
    <row r="428" spans="1:6" s="86" customFormat="1" x14ac:dyDescent="0.25">
      <c r="A428" s="112" t="s">
        <v>347</v>
      </c>
      <c r="B428" s="113">
        <v>20000</v>
      </c>
      <c r="C428" s="113">
        <v>20000</v>
      </c>
      <c r="D428" s="113"/>
      <c r="E428" s="169"/>
      <c r="F428" s="155"/>
    </row>
    <row r="429" spans="1:6" s="86" customFormat="1" x14ac:dyDescent="0.25">
      <c r="A429" s="84" t="s">
        <v>77</v>
      </c>
      <c r="B429" s="5">
        <v>5000</v>
      </c>
      <c r="C429" s="5">
        <v>5000</v>
      </c>
      <c r="D429" s="5">
        <v>0</v>
      </c>
      <c r="E429" s="138">
        <v>0</v>
      </c>
      <c r="F429" s="155"/>
    </row>
    <row r="430" spans="1:6" s="87" customFormat="1" x14ac:dyDescent="0.25">
      <c r="A430" s="84" t="s">
        <v>102</v>
      </c>
      <c r="B430" s="5">
        <v>15000</v>
      </c>
      <c r="C430" s="5">
        <v>15000</v>
      </c>
      <c r="D430" s="5">
        <v>0</v>
      </c>
      <c r="E430" s="138">
        <v>0</v>
      </c>
      <c r="F430" s="157"/>
    </row>
    <row r="431" spans="1:6" s="87" customFormat="1" x14ac:dyDescent="0.25">
      <c r="A431" s="82" t="s">
        <v>266</v>
      </c>
      <c r="B431" s="5">
        <v>24900000</v>
      </c>
      <c r="C431" s="5">
        <v>24900000</v>
      </c>
      <c r="D431" s="5">
        <v>13337082.82</v>
      </c>
      <c r="E431" s="138">
        <v>53.56</v>
      </c>
      <c r="F431" s="157"/>
    </row>
    <row r="432" spans="1:6" ht="18" customHeight="1" x14ac:dyDescent="0.25">
      <c r="A432" s="69" t="s">
        <v>370</v>
      </c>
      <c r="B432" s="83">
        <v>24900000</v>
      </c>
      <c r="C432" s="83">
        <v>24900000</v>
      </c>
      <c r="D432" s="83">
        <v>13337082.82</v>
      </c>
      <c r="E432" s="170">
        <v>53.56</v>
      </c>
    </row>
    <row r="433" spans="1:6" x14ac:dyDescent="0.25">
      <c r="A433" s="112" t="s">
        <v>347</v>
      </c>
      <c r="B433" s="113">
        <v>7800000</v>
      </c>
      <c r="C433" s="113">
        <v>7800000</v>
      </c>
      <c r="D433" s="113">
        <v>5390766.9199999999</v>
      </c>
      <c r="E433" s="169">
        <v>69.11</v>
      </c>
    </row>
    <row r="434" spans="1:6" x14ac:dyDescent="0.25">
      <c r="A434" s="84" t="s">
        <v>65</v>
      </c>
      <c r="B434" s="5">
        <v>7300000</v>
      </c>
      <c r="C434" s="5">
        <v>7300000</v>
      </c>
      <c r="D434" s="5">
        <v>5116522.76</v>
      </c>
      <c r="E434" s="138">
        <v>70.09</v>
      </c>
    </row>
    <row r="435" spans="1:6" x14ac:dyDescent="0.25">
      <c r="A435" s="85" t="s">
        <v>70</v>
      </c>
      <c r="B435" s="58"/>
      <c r="C435" s="58"/>
      <c r="D435" s="9">
        <v>5116522.76</v>
      </c>
      <c r="E435" s="140"/>
    </row>
    <row r="436" spans="1:6" x14ac:dyDescent="0.25">
      <c r="A436" s="84" t="s">
        <v>99</v>
      </c>
      <c r="B436" s="5">
        <v>500000</v>
      </c>
      <c r="C436" s="5">
        <v>500000</v>
      </c>
      <c r="D436" s="5">
        <v>274244.15999999997</v>
      </c>
      <c r="E436" s="138">
        <v>54.85</v>
      </c>
    </row>
    <row r="437" spans="1:6" x14ac:dyDescent="0.25">
      <c r="A437" s="85" t="s">
        <v>101</v>
      </c>
      <c r="B437" s="58"/>
      <c r="C437" s="58"/>
      <c r="D437" s="9">
        <v>274244.15999999997</v>
      </c>
      <c r="E437" s="140"/>
    </row>
    <row r="438" spans="1:6" x14ac:dyDescent="0.25">
      <c r="A438" s="112" t="s">
        <v>355</v>
      </c>
      <c r="B438" s="113">
        <v>17100000</v>
      </c>
      <c r="C438" s="113">
        <v>17100000</v>
      </c>
      <c r="D438" s="113">
        <v>7946315.9000000004</v>
      </c>
      <c r="E438" s="169">
        <v>46.47</v>
      </c>
    </row>
    <row r="439" spans="1:6" x14ac:dyDescent="0.25">
      <c r="A439" s="84" t="s">
        <v>65</v>
      </c>
      <c r="B439" s="5">
        <v>17100000</v>
      </c>
      <c r="C439" s="5">
        <v>17100000</v>
      </c>
      <c r="D439" s="5">
        <v>7946315.9000000004</v>
      </c>
      <c r="E439" s="138">
        <v>46.47</v>
      </c>
    </row>
    <row r="440" spans="1:6" x14ac:dyDescent="0.25">
      <c r="A440" s="85" t="s">
        <v>70</v>
      </c>
      <c r="B440" s="58"/>
      <c r="C440" s="58"/>
      <c r="D440" s="9">
        <v>7946315.9000000004</v>
      </c>
      <c r="E440" s="140"/>
    </row>
    <row r="441" spans="1:6" s="87" customFormat="1" x14ac:dyDescent="0.25">
      <c r="A441" s="82" t="s">
        <v>275</v>
      </c>
      <c r="B441" s="5">
        <v>850000</v>
      </c>
      <c r="C441" s="5">
        <v>850000</v>
      </c>
      <c r="D441" s="5">
        <v>382500</v>
      </c>
      <c r="E441" s="138">
        <v>45</v>
      </c>
      <c r="F441" s="157"/>
    </row>
    <row r="442" spans="1:6" x14ac:dyDescent="0.25">
      <c r="A442" s="69" t="s">
        <v>276</v>
      </c>
      <c r="B442" s="83">
        <v>30000</v>
      </c>
      <c r="C442" s="83">
        <v>30000</v>
      </c>
      <c r="D442" s="83">
        <v>7500</v>
      </c>
      <c r="E442" s="170">
        <v>25</v>
      </c>
    </row>
    <row r="443" spans="1:6" s="114" customFormat="1" x14ac:dyDescent="0.25">
      <c r="A443" s="112" t="s">
        <v>347</v>
      </c>
      <c r="B443" s="113">
        <v>30000</v>
      </c>
      <c r="C443" s="113">
        <v>30000</v>
      </c>
      <c r="D443" s="113">
        <v>7500</v>
      </c>
      <c r="E443" s="169">
        <v>25</v>
      </c>
      <c r="F443" s="154"/>
    </row>
    <row r="444" spans="1:6" x14ac:dyDescent="0.25">
      <c r="A444" s="84" t="s">
        <v>102</v>
      </c>
      <c r="B444" s="5">
        <v>30000</v>
      </c>
      <c r="C444" s="5">
        <v>30000</v>
      </c>
      <c r="D444" s="5">
        <v>7500</v>
      </c>
      <c r="E444" s="138">
        <v>25</v>
      </c>
    </row>
    <row r="445" spans="1:6" x14ac:dyDescent="0.25">
      <c r="A445" s="85" t="s">
        <v>103</v>
      </c>
      <c r="B445" s="58"/>
      <c r="C445" s="58"/>
      <c r="D445" s="9">
        <v>7500</v>
      </c>
      <c r="E445" s="140"/>
    </row>
    <row r="446" spans="1:6" x14ac:dyDescent="0.25">
      <c r="A446" s="69" t="s">
        <v>277</v>
      </c>
      <c r="B446" s="83">
        <v>190000</v>
      </c>
      <c r="C446" s="83">
        <v>190000</v>
      </c>
      <c r="D446" s="83">
        <v>85000</v>
      </c>
      <c r="E446" s="170">
        <v>44.74</v>
      </c>
    </row>
    <row r="447" spans="1:6" x14ac:dyDescent="0.25">
      <c r="A447" s="112" t="s">
        <v>347</v>
      </c>
      <c r="B447" s="113">
        <v>190000</v>
      </c>
      <c r="C447" s="113">
        <v>190000</v>
      </c>
      <c r="D447" s="113">
        <v>85000</v>
      </c>
      <c r="E447" s="169">
        <v>44.74</v>
      </c>
    </row>
    <row r="448" spans="1:6" x14ac:dyDescent="0.25">
      <c r="A448" s="84" t="s">
        <v>102</v>
      </c>
      <c r="B448" s="5">
        <v>70000</v>
      </c>
      <c r="C448" s="5">
        <v>70000</v>
      </c>
      <c r="D448" s="5">
        <v>25000</v>
      </c>
      <c r="E448" s="138">
        <v>35.71</v>
      </c>
    </row>
    <row r="449" spans="1:6" x14ac:dyDescent="0.25">
      <c r="A449" s="85" t="s">
        <v>103</v>
      </c>
      <c r="B449" s="58"/>
      <c r="C449" s="58"/>
      <c r="D449" s="9">
        <v>25000</v>
      </c>
      <c r="E449" s="140"/>
    </row>
    <row r="450" spans="1:6" x14ac:dyDescent="0.25">
      <c r="A450" s="84" t="s">
        <v>109</v>
      </c>
      <c r="B450" s="5">
        <v>120000</v>
      </c>
      <c r="C450" s="5">
        <v>120000</v>
      </c>
      <c r="D450" s="5">
        <v>60000</v>
      </c>
      <c r="E450" s="138">
        <v>50</v>
      </c>
    </row>
    <row r="451" spans="1:6" x14ac:dyDescent="0.25">
      <c r="A451" s="85" t="s">
        <v>110</v>
      </c>
      <c r="B451" s="58"/>
      <c r="C451" s="58"/>
      <c r="D451" s="9">
        <v>60000</v>
      </c>
      <c r="E451" s="140"/>
    </row>
    <row r="452" spans="1:6" s="87" customFormat="1" x14ac:dyDescent="0.25">
      <c r="A452" s="69" t="s">
        <v>278</v>
      </c>
      <c r="B452" s="83">
        <v>180000</v>
      </c>
      <c r="C452" s="83">
        <v>180000</v>
      </c>
      <c r="D452" s="83">
        <v>30000</v>
      </c>
      <c r="E452" s="170">
        <v>16.670000000000002</v>
      </c>
      <c r="F452" s="157"/>
    </row>
    <row r="453" spans="1:6" ht="12" customHeight="1" x14ac:dyDescent="0.25">
      <c r="A453" s="112" t="s">
        <v>347</v>
      </c>
      <c r="B453" s="113">
        <v>180000</v>
      </c>
      <c r="C453" s="113">
        <v>180000</v>
      </c>
      <c r="D453" s="113">
        <v>30000</v>
      </c>
      <c r="E453" s="169">
        <v>16.670000000000002</v>
      </c>
    </row>
    <row r="454" spans="1:6" x14ac:dyDescent="0.25">
      <c r="A454" s="84" t="s">
        <v>102</v>
      </c>
      <c r="B454" s="5">
        <v>180000</v>
      </c>
      <c r="C454" s="5">
        <v>180000</v>
      </c>
      <c r="D454" s="5">
        <v>30000</v>
      </c>
      <c r="E454" s="138">
        <v>16.670000000000002</v>
      </c>
    </row>
    <row r="455" spans="1:6" x14ac:dyDescent="0.25">
      <c r="A455" s="85" t="s">
        <v>103</v>
      </c>
      <c r="B455" s="58"/>
      <c r="C455" s="58"/>
      <c r="D455" s="9">
        <v>30000</v>
      </c>
      <c r="E455" s="140"/>
    </row>
    <row r="456" spans="1:6" x14ac:dyDescent="0.25">
      <c r="A456" s="69" t="s">
        <v>279</v>
      </c>
      <c r="B456" s="83">
        <v>10000</v>
      </c>
      <c r="C456" s="83">
        <v>10000</v>
      </c>
      <c r="D456" s="83">
        <v>5000</v>
      </c>
      <c r="E456" s="170">
        <v>50</v>
      </c>
    </row>
    <row r="457" spans="1:6" ht="12.75" customHeight="1" x14ac:dyDescent="0.25">
      <c r="A457" s="112" t="s">
        <v>347</v>
      </c>
      <c r="B457" s="113">
        <v>10000</v>
      </c>
      <c r="C457" s="113">
        <v>10000</v>
      </c>
      <c r="D457" s="113">
        <v>5000</v>
      </c>
      <c r="E457" s="169">
        <v>50</v>
      </c>
    </row>
    <row r="458" spans="1:6" x14ac:dyDescent="0.25">
      <c r="A458" s="84" t="s">
        <v>102</v>
      </c>
      <c r="B458" s="5">
        <v>10000</v>
      </c>
      <c r="C458" s="5">
        <v>10000</v>
      </c>
      <c r="D458" s="5">
        <v>5000</v>
      </c>
      <c r="E458" s="138">
        <v>50</v>
      </c>
    </row>
    <row r="459" spans="1:6" x14ac:dyDescent="0.25">
      <c r="A459" s="85" t="s">
        <v>103</v>
      </c>
      <c r="B459" s="58"/>
      <c r="C459" s="58"/>
      <c r="D459" s="9">
        <v>5000</v>
      </c>
      <c r="E459" s="140"/>
    </row>
    <row r="460" spans="1:6" x14ac:dyDescent="0.25">
      <c r="A460" s="69" t="s">
        <v>280</v>
      </c>
      <c r="B460" s="83">
        <v>150000</v>
      </c>
      <c r="C460" s="83">
        <v>150000</v>
      </c>
      <c r="D460" s="83">
        <v>90000</v>
      </c>
      <c r="E460" s="170">
        <v>60</v>
      </c>
    </row>
    <row r="461" spans="1:6" ht="13.5" customHeight="1" x14ac:dyDescent="0.25">
      <c r="A461" s="112" t="s">
        <v>347</v>
      </c>
      <c r="B461" s="113">
        <v>150000</v>
      </c>
      <c r="C461" s="113">
        <v>150000</v>
      </c>
      <c r="D461" s="113">
        <v>90000</v>
      </c>
      <c r="E461" s="169">
        <v>60</v>
      </c>
    </row>
    <row r="462" spans="1:6" x14ac:dyDescent="0.25">
      <c r="A462" s="84" t="s">
        <v>109</v>
      </c>
      <c r="B462" s="5">
        <v>150000</v>
      </c>
      <c r="C462" s="5">
        <v>150000</v>
      </c>
      <c r="D462" s="5">
        <v>90000</v>
      </c>
      <c r="E462" s="138">
        <v>60</v>
      </c>
    </row>
    <row r="463" spans="1:6" x14ac:dyDescent="0.25">
      <c r="A463" s="85" t="s">
        <v>110</v>
      </c>
      <c r="B463" s="58"/>
      <c r="C463" s="58"/>
      <c r="D463" s="9">
        <v>90000</v>
      </c>
      <c r="E463" s="140"/>
    </row>
    <row r="464" spans="1:6" s="86" customFormat="1" x14ac:dyDescent="0.25">
      <c r="A464" s="69" t="s">
        <v>371</v>
      </c>
      <c r="B464" s="83">
        <v>190000</v>
      </c>
      <c r="C464" s="83">
        <v>190000</v>
      </c>
      <c r="D464" s="83">
        <v>65000</v>
      </c>
      <c r="E464" s="170">
        <v>34.21</v>
      </c>
      <c r="F464" s="155"/>
    </row>
    <row r="465" spans="1:6" s="86" customFormat="1" ht="12" customHeight="1" x14ac:dyDescent="0.25">
      <c r="A465" s="112" t="s">
        <v>347</v>
      </c>
      <c r="B465" s="113">
        <v>190000</v>
      </c>
      <c r="C465" s="113">
        <v>190000</v>
      </c>
      <c r="D465" s="113">
        <v>65000</v>
      </c>
      <c r="E465" s="169">
        <v>34.21</v>
      </c>
      <c r="F465" s="155"/>
    </row>
    <row r="466" spans="1:6" s="87" customFormat="1" x14ac:dyDescent="0.25">
      <c r="A466" s="84" t="s">
        <v>102</v>
      </c>
      <c r="B466" s="5">
        <v>190000</v>
      </c>
      <c r="C466" s="5">
        <v>190000</v>
      </c>
      <c r="D466" s="5">
        <v>65000</v>
      </c>
      <c r="E466" s="138">
        <v>34.21</v>
      </c>
      <c r="F466" s="157"/>
    </row>
    <row r="467" spans="1:6" s="87" customFormat="1" x14ac:dyDescent="0.25">
      <c r="A467" s="85" t="s">
        <v>103</v>
      </c>
      <c r="B467" s="58"/>
      <c r="C467" s="58"/>
      <c r="D467" s="9">
        <v>65000</v>
      </c>
      <c r="E467" s="140"/>
      <c r="F467" s="157"/>
    </row>
    <row r="468" spans="1:6" x14ac:dyDescent="0.25">
      <c r="A468" s="69" t="s">
        <v>372</v>
      </c>
      <c r="B468" s="83">
        <v>100000</v>
      </c>
      <c r="C468" s="83">
        <v>100000</v>
      </c>
      <c r="D468" s="83">
        <v>100000</v>
      </c>
      <c r="E468" s="170">
        <v>100</v>
      </c>
    </row>
    <row r="469" spans="1:6" ht="12" customHeight="1" x14ac:dyDescent="0.25">
      <c r="A469" s="112" t="s">
        <v>347</v>
      </c>
      <c r="B469" s="113">
        <v>100000</v>
      </c>
      <c r="C469" s="113">
        <v>100000</v>
      </c>
      <c r="D469" s="113">
        <v>100000</v>
      </c>
      <c r="E469" s="169">
        <v>100</v>
      </c>
    </row>
    <row r="470" spans="1:6" x14ac:dyDescent="0.25">
      <c r="A470" s="84" t="s">
        <v>109</v>
      </c>
      <c r="B470" s="5">
        <v>100000</v>
      </c>
      <c r="C470" s="5">
        <v>100000</v>
      </c>
      <c r="D470" s="5">
        <v>100000</v>
      </c>
      <c r="E470" s="138">
        <v>100</v>
      </c>
    </row>
    <row r="471" spans="1:6" x14ac:dyDescent="0.25">
      <c r="A471" s="85" t="s">
        <v>110</v>
      </c>
      <c r="B471" s="58"/>
      <c r="C471" s="58"/>
      <c r="D471" s="9">
        <v>100000</v>
      </c>
      <c r="E471" s="140"/>
    </row>
    <row r="472" spans="1:6" s="87" customFormat="1" x14ac:dyDescent="0.25">
      <c r="A472" s="82" t="s">
        <v>281</v>
      </c>
      <c r="B472" s="5">
        <v>1350000</v>
      </c>
      <c r="C472" s="5">
        <v>1350000</v>
      </c>
      <c r="D472" s="5">
        <v>1014000</v>
      </c>
      <c r="E472" s="138">
        <v>75.11</v>
      </c>
      <c r="F472" s="157"/>
    </row>
    <row r="473" spans="1:6" x14ac:dyDescent="0.25">
      <c r="A473" s="69" t="s">
        <v>282</v>
      </c>
      <c r="B473" s="83">
        <v>250000</v>
      </c>
      <c r="C473" s="83">
        <v>250000</v>
      </c>
      <c r="D473" s="83">
        <v>150000</v>
      </c>
      <c r="E473" s="170">
        <v>60</v>
      </c>
    </row>
    <row r="474" spans="1:6" ht="12" customHeight="1" x14ac:dyDescent="0.25">
      <c r="A474" s="112" t="s">
        <v>347</v>
      </c>
      <c r="B474" s="113">
        <v>250000</v>
      </c>
      <c r="C474" s="113">
        <v>250000</v>
      </c>
      <c r="D474" s="113">
        <v>150000</v>
      </c>
      <c r="E474" s="169">
        <v>60</v>
      </c>
    </row>
    <row r="475" spans="1:6" x14ac:dyDescent="0.25">
      <c r="A475" s="84" t="s">
        <v>109</v>
      </c>
      <c r="B475" s="5">
        <v>250000</v>
      </c>
      <c r="C475" s="5">
        <v>250000</v>
      </c>
      <c r="D475" s="5">
        <v>150000</v>
      </c>
      <c r="E475" s="138">
        <v>60</v>
      </c>
    </row>
    <row r="476" spans="1:6" x14ac:dyDescent="0.25">
      <c r="A476" s="85" t="s">
        <v>110</v>
      </c>
      <c r="B476" s="58"/>
      <c r="C476" s="58"/>
      <c r="D476" s="9">
        <v>150000</v>
      </c>
      <c r="E476" s="140"/>
    </row>
    <row r="477" spans="1:6" x14ac:dyDescent="0.25">
      <c r="A477" s="69" t="s">
        <v>283</v>
      </c>
      <c r="B477" s="83">
        <v>300000</v>
      </c>
      <c r="C477" s="83">
        <v>300000</v>
      </c>
      <c r="D477" s="83">
        <v>150000</v>
      </c>
      <c r="E477" s="170">
        <v>50</v>
      </c>
    </row>
    <row r="478" spans="1:6" ht="13.5" customHeight="1" x14ac:dyDescent="0.25">
      <c r="A478" s="112" t="s">
        <v>347</v>
      </c>
      <c r="B478" s="113">
        <v>300000</v>
      </c>
      <c r="C478" s="113">
        <v>300000</v>
      </c>
      <c r="D478" s="113">
        <v>150000</v>
      </c>
      <c r="E478" s="169">
        <v>50</v>
      </c>
    </row>
    <row r="479" spans="1:6" s="87" customFormat="1" x14ac:dyDescent="0.25">
      <c r="A479" s="84" t="s">
        <v>109</v>
      </c>
      <c r="B479" s="5">
        <v>300000</v>
      </c>
      <c r="C479" s="5">
        <v>300000</v>
      </c>
      <c r="D479" s="5">
        <v>150000</v>
      </c>
      <c r="E479" s="138">
        <v>50</v>
      </c>
      <c r="F479" s="157"/>
    </row>
    <row r="480" spans="1:6" x14ac:dyDescent="0.25">
      <c r="A480" s="85" t="s">
        <v>110</v>
      </c>
      <c r="B480" s="58"/>
      <c r="C480" s="58"/>
      <c r="D480" s="9">
        <v>150000</v>
      </c>
      <c r="E480" s="140"/>
    </row>
    <row r="481" spans="1:6" x14ac:dyDescent="0.25">
      <c r="A481" s="69" t="s">
        <v>373</v>
      </c>
      <c r="B481" s="83">
        <v>800000</v>
      </c>
      <c r="C481" s="83">
        <v>800000</v>
      </c>
      <c r="D481" s="83">
        <v>714000</v>
      </c>
      <c r="E481" s="170">
        <v>89.25</v>
      </c>
    </row>
    <row r="482" spans="1:6" x14ac:dyDescent="0.25">
      <c r="A482" s="112" t="s">
        <v>347</v>
      </c>
      <c r="B482" s="113">
        <v>800000</v>
      </c>
      <c r="C482" s="113">
        <v>800000</v>
      </c>
      <c r="D482" s="113">
        <v>714000</v>
      </c>
      <c r="E482" s="169">
        <v>89.25</v>
      </c>
    </row>
    <row r="483" spans="1:6" x14ac:dyDescent="0.25">
      <c r="A483" s="84" t="s">
        <v>109</v>
      </c>
      <c r="B483" s="5">
        <v>800000</v>
      </c>
      <c r="C483" s="5">
        <v>800000</v>
      </c>
      <c r="D483" s="5">
        <v>714000</v>
      </c>
      <c r="E483" s="138">
        <v>89.25</v>
      </c>
    </row>
    <row r="484" spans="1:6" x14ac:dyDescent="0.25">
      <c r="A484" s="85" t="s">
        <v>110</v>
      </c>
      <c r="B484" s="58"/>
      <c r="C484" s="58"/>
      <c r="D484" s="9">
        <v>714000</v>
      </c>
      <c r="E484" s="140"/>
    </row>
    <row r="485" spans="1:6" x14ac:dyDescent="0.25">
      <c r="A485" s="85"/>
      <c r="B485" s="58"/>
      <c r="C485" s="58"/>
      <c r="D485" s="9"/>
      <c r="E485" s="140"/>
    </row>
    <row r="486" spans="1:6" x14ac:dyDescent="0.25">
      <c r="A486" s="82" t="s">
        <v>340</v>
      </c>
      <c r="B486" s="5">
        <v>51532507</v>
      </c>
      <c r="C486" s="5">
        <v>51532507</v>
      </c>
      <c r="D486" s="5">
        <v>22990592.949999999</v>
      </c>
      <c r="E486" s="138">
        <v>44.61</v>
      </c>
    </row>
    <row r="487" spans="1:6" s="114" customFormat="1" x14ac:dyDescent="0.25">
      <c r="A487" s="112" t="s">
        <v>347</v>
      </c>
      <c r="B487" s="113">
        <v>4773400</v>
      </c>
      <c r="C487" s="113">
        <v>4773400</v>
      </c>
      <c r="D487" s="113">
        <v>1969531.26</v>
      </c>
      <c r="E487" s="169">
        <v>41.26</v>
      </c>
      <c r="F487" s="154"/>
    </row>
    <row r="488" spans="1:6" s="114" customFormat="1" x14ac:dyDescent="0.25">
      <c r="A488" s="112" t="s">
        <v>374</v>
      </c>
      <c r="B488" s="113">
        <v>38805507</v>
      </c>
      <c r="C488" s="113">
        <v>38805507</v>
      </c>
      <c r="D488" s="113">
        <v>15475699.130000001</v>
      </c>
      <c r="E488" s="169">
        <v>39.880000000000003</v>
      </c>
      <c r="F488" s="154"/>
    </row>
    <row r="489" spans="1:6" s="114" customFormat="1" x14ac:dyDescent="0.25">
      <c r="A489" s="112" t="s">
        <v>354</v>
      </c>
      <c r="B489" s="113">
        <v>2953600</v>
      </c>
      <c r="C489" s="113">
        <v>2953600</v>
      </c>
      <c r="D489" s="113">
        <v>1434435.45</v>
      </c>
      <c r="E489" s="169">
        <v>48.57</v>
      </c>
      <c r="F489" s="154"/>
    </row>
    <row r="490" spans="1:6" s="114" customFormat="1" x14ac:dyDescent="0.25">
      <c r="A490" s="112" t="s">
        <v>352</v>
      </c>
      <c r="B490" s="113">
        <v>5000000</v>
      </c>
      <c r="C490" s="113">
        <v>5000000</v>
      </c>
      <c r="D490" s="113">
        <v>4110927.11</v>
      </c>
      <c r="E490" s="169">
        <v>82.22</v>
      </c>
      <c r="F490" s="154"/>
    </row>
    <row r="491" spans="1:6" s="114" customFormat="1" ht="7.5" customHeight="1" x14ac:dyDescent="0.25">
      <c r="A491" s="112"/>
      <c r="B491" s="113"/>
      <c r="C491" s="113"/>
      <c r="D491" s="167"/>
      <c r="E491" s="171"/>
      <c r="F491" s="154"/>
    </row>
    <row r="492" spans="1:6" s="117" customFormat="1" x14ac:dyDescent="0.25">
      <c r="A492" s="82" t="s">
        <v>223</v>
      </c>
      <c r="B492" s="5">
        <v>3687000</v>
      </c>
      <c r="C492" s="5">
        <v>3687000</v>
      </c>
      <c r="D492" s="5">
        <v>1846436.42</v>
      </c>
      <c r="E492" s="138">
        <v>50.08</v>
      </c>
      <c r="F492" s="158"/>
    </row>
    <row r="493" spans="1:6" x14ac:dyDescent="0.25">
      <c r="A493" s="69" t="s">
        <v>254</v>
      </c>
      <c r="B493" s="83">
        <v>2687000</v>
      </c>
      <c r="C493" s="83">
        <v>2687000</v>
      </c>
      <c r="D493" s="83">
        <v>1459403.32</v>
      </c>
      <c r="E493" s="170">
        <v>54.31</v>
      </c>
    </row>
    <row r="494" spans="1:6" s="87" customFormat="1" x14ac:dyDescent="0.25">
      <c r="A494" s="112" t="s">
        <v>347</v>
      </c>
      <c r="B494" s="113">
        <v>733400</v>
      </c>
      <c r="C494" s="113">
        <v>733400</v>
      </c>
      <c r="D494" s="113">
        <v>412000.97</v>
      </c>
      <c r="E494" s="169">
        <v>56.18</v>
      </c>
      <c r="F494" s="157"/>
    </row>
    <row r="495" spans="1:6" x14ac:dyDescent="0.25">
      <c r="A495" s="84" t="s">
        <v>46</v>
      </c>
      <c r="B495" s="5">
        <v>518600</v>
      </c>
      <c r="C495" s="5">
        <v>518600</v>
      </c>
      <c r="D495" s="5">
        <v>306955.05</v>
      </c>
      <c r="E495" s="138">
        <v>59.19</v>
      </c>
    </row>
    <row r="496" spans="1:6" x14ac:dyDescent="0.25">
      <c r="A496" s="85" t="s">
        <v>47</v>
      </c>
      <c r="B496" s="58"/>
      <c r="C496" s="58"/>
      <c r="D496" s="9">
        <v>306955.05</v>
      </c>
      <c r="E496" s="140"/>
    </row>
    <row r="497" spans="1:6" x14ac:dyDescent="0.25">
      <c r="A497" s="84" t="s">
        <v>48</v>
      </c>
      <c r="B497" s="5">
        <v>54200</v>
      </c>
      <c r="C497" s="5">
        <v>54200</v>
      </c>
      <c r="D497" s="5">
        <v>30000</v>
      </c>
      <c r="E497" s="138">
        <v>55.35</v>
      </c>
    </row>
    <row r="498" spans="1:6" x14ac:dyDescent="0.25">
      <c r="A498" s="85" t="s">
        <v>49</v>
      </c>
      <c r="B498" s="58"/>
      <c r="C498" s="58"/>
      <c r="D498" s="9">
        <v>30000</v>
      </c>
      <c r="E498" s="140"/>
    </row>
    <row r="499" spans="1:6" x14ac:dyDescent="0.25">
      <c r="A499" s="84" t="s">
        <v>50</v>
      </c>
      <c r="B499" s="5">
        <v>84800</v>
      </c>
      <c r="C499" s="5">
        <v>84800</v>
      </c>
      <c r="D499" s="5">
        <v>45300.3</v>
      </c>
      <c r="E499" s="138">
        <v>53.42</v>
      </c>
    </row>
    <row r="500" spans="1:6" x14ac:dyDescent="0.25">
      <c r="A500" s="85" t="s">
        <v>51</v>
      </c>
      <c r="B500" s="58"/>
      <c r="C500" s="58"/>
      <c r="D500" s="9">
        <v>45300.3</v>
      </c>
      <c r="E500" s="140"/>
    </row>
    <row r="501" spans="1:6" s="87" customFormat="1" x14ac:dyDescent="0.25">
      <c r="A501" s="84" t="s">
        <v>53</v>
      </c>
      <c r="B501" s="5">
        <v>75800</v>
      </c>
      <c r="C501" s="5">
        <v>75800</v>
      </c>
      <c r="D501" s="5">
        <v>29745.62</v>
      </c>
      <c r="E501" s="138">
        <v>39.24</v>
      </c>
      <c r="F501" s="157"/>
    </row>
    <row r="502" spans="1:6" x14ac:dyDescent="0.25">
      <c r="A502" s="85" t="s">
        <v>55</v>
      </c>
      <c r="B502" s="58"/>
      <c r="C502" s="58"/>
      <c r="D502" s="9">
        <v>29745.62</v>
      </c>
      <c r="E502" s="140"/>
    </row>
    <row r="503" spans="1:6" x14ac:dyDescent="0.25">
      <c r="A503" s="112" t="s">
        <v>354</v>
      </c>
      <c r="B503" s="113">
        <v>1953600</v>
      </c>
      <c r="C503" s="113">
        <v>1953600</v>
      </c>
      <c r="D503" s="113">
        <v>1047402.35</v>
      </c>
      <c r="E503" s="169">
        <v>53.61</v>
      </c>
    </row>
    <row r="504" spans="1:6" x14ac:dyDescent="0.25">
      <c r="A504" s="84" t="s">
        <v>46</v>
      </c>
      <c r="B504" s="5">
        <v>1382400</v>
      </c>
      <c r="C504" s="5">
        <v>1382400</v>
      </c>
      <c r="D504" s="5">
        <v>777414.95</v>
      </c>
      <c r="E504" s="138">
        <v>56.24</v>
      </c>
    </row>
    <row r="505" spans="1:6" x14ac:dyDescent="0.25">
      <c r="A505" s="85" t="s">
        <v>47</v>
      </c>
      <c r="B505" s="58"/>
      <c r="C505" s="58"/>
      <c r="D505" s="9">
        <v>777414.95</v>
      </c>
      <c r="E505" s="140"/>
    </row>
    <row r="506" spans="1:6" x14ac:dyDescent="0.25">
      <c r="A506" s="84" t="s">
        <v>48</v>
      </c>
      <c r="B506" s="5">
        <v>144000</v>
      </c>
      <c r="C506" s="5">
        <v>144000</v>
      </c>
      <c r="D506" s="5">
        <v>75474.75</v>
      </c>
      <c r="E506" s="138">
        <v>52.41</v>
      </c>
    </row>
    <row r="507" spans="1:6" s="87" customFormat="1" x14ac:dyDescent="0.25">
      <c r="A507" s="85" t="s">
        <v>49</v>
      </c>
      <c r="B507" s="58"/>
      <c r="C507" s="58"/>
      <c r="D507" s="9">
        <v>75474.75</v>
      </c>
      <c r="E507" s="140"/>
      <c r="F507" s="157"/>
    </row>
    <row r="508" spans="1:6" x14ac:dyDescent="0.25">
      <c r="A508" s="84" t="s">
        <v>50</v>
      </c>
      <c r="B508" s="5">
        <v>225600</v>
      </c>
      <c r="C508" s="5">
        <v>225600</v>
      </c>
      <c r="D508" s="5">
        <v>125614.21</v>
      </c>
      <c r="E508" s="138">
        <v>55.68</v>
      </c>
    </row>
    <row r="509" spans="1:6" x14ac:dyDescent="0.25">
      <c r="A509" s="85" t="s">
        <v>51</v>
      </c>
      <c r="B509" s="58"/>
      <c r="C509" s="58"/>
      <c r="D509" s="9">
        <v>125614.21</v>
      </c>
      <c r="E509" s="140"/>
    </row>
    <row r="510" spans="1:6" x14ac:dyDescent="0.25">
      <c r="A510" s="84" t="s">
        <v>53</v>
      </c>
      <c r="B510" s="5">
        <v>201600</v>
      </c>
      <c r="C510" s="5">
        <v>201600</v>
      </c>
      <c r="D510" s="5">
        <v>68898.44</v>
      </c>
      <c r="E510" s="138">
        <v>34.18</v>
      </c>
    </row>
    <row r="511" spans="1:6" x14ac:dyDescent="0.25">
      <c r="A511" s="85" t="s">
        <v>54</v>
      </c>
      <c r="B511" s="58"/>
      <c r="C511" s="58"/>
      <c r="D511" s="9">
        <v>1200</v>
      </c>
      <c r="E511" s="140"/>
    </row>
    <row r="512" spans="1:6" x14ac:dyDescent="0.25">
      <c r="A512" s="85" t="s">
        <v>55</v>
      </c>
      <c r="B512" s="58"/>
      <c r="C512" s="58"/>
      <c r="D512" s="9">
        <v>67698.44</v>
      </c>
      <c r="E512" s="140"/>
    </row>
    <row r="513" spans="1:6" x14ac:dyDescent="0.25">
      <c r="A513" s="69" t="s">
        <v>368</v>
      </c>
      <c r="B513" s="83">
        <v>1000000</v>
      </c>
      <c r="C513" s="83">
        <v>1000000</v>
      </c>
      <c r="D513" s="83">
        <v>387033.1</v>
      </c>
      <c r="E513" s="170">
        <v>38.700000000000003</v>
      </c>
    </row>
    <row r="514" spans="1:6" x14ac:dyDescent="0.25">
      <c r="A514" s="112" t="s">
        <v>354</v>
      </c>
      <c r="B514" s="113">
        <v>1000000</v>
      </c>
      <c r="C514" s="113">
        <v>1000000</v>
      </c>
      <c r="D514" s="113">
        <v>387033.1</v>
      </c>
      <c r="E514" s="169">
        <v>38.700000000000003</v>
      </c>
    </row>
    <row r="515" spans="1:6" x14ac:dyDescent="0.25">
      <c r="A515" s="84" t="s">
        <v>58</v>
      </c>
      <c r="B515" s="5">
        <v>1000000</v>
      </c>
      <c r="C515" s="5">
        <v>1000000</v>
      </c>
      <c r="D515" s="5">
        <v>387033.1</v>
      </c>
      <c r="E515" s="138">
        <v>38.700000000000003</v>
      </c>
    </row>
    <row r="516" spans="1:6" x14ac:dyDescent="0.25">
      <c r="A516" s="85" t="s">
        <v>60</v>
      </c>
      <c r="B516" s="58"/>
      <c r="C516" s="58"/>
      <c r="D516" s="9">
        <v>387033.1</v>
      </c>
      <c r="E516" s="140"/>
    </row>
    <row r="517" spans="1:6" s="87" customFormat="1" x14ac:dyDescent="0.25">
      <c r="A517" s="82" t="s">
        <v>259</v>
      </c>
      <c r="B517" s="5">
        <v>4040000</v>
      </c>
      <c r="C517" s="5">
        <v>4040000</v>
      </c>
      <c r="D517" s="5">
        <v>1557530.29</v>
      </c>
      <c r="E517" s="138">
        <v>38.549999999999997</v>
      </c>
      <c r="F517" s="157"/>
    </row>
    <row r="518" spans="1:6" ht="18" customHeight="1" x14ac:dyDescent="0.25">
      <c r="A518" s="69" t="s">
        <v>436</v>
      </c>
      <c r="B518" s="83">
        <v>500000</v>
      </c>
      <c r="C518" s="83">
        <v>500000</v>
      </c>
      <c r="D518" s="83">
        <v>182707.25</v>
      </c>
      <c r="E518" s="170">
        <v>36.54</v>
      </c>
    </row>
    <row r="519" spans="1:6" x14ac:dyDescent="0.25">
      <c r="A519" s="112" t="s">
        <v>347</v>
      </c>
      <c r="B519" s="113">
        <v>500000</v>
      </c>
      <c r="C519" s="113">
        <v>500000</v>
      </c>
      <c r="D519" s="113">
        <v>182707.25</v>
      </c>
      <c r="E519" s="169">
        <v>36.54</v>
      </c>
    </row>
    <row r="520" spans="1:6" x14ac:dyDescent="0.25">
      <c r="A520" s="84" t="s">
        <v>46</v>
      </c>
      <c r="B520" s="5">
        <v>249000</v>
      </c>
      <c r="C520" s="5">
        <v>249000</v>
      </c>
      <c r="D520" s="5">
        <v>120385.31</v>
      </c>
      <c r="E520" s="138">
        <v>48.35</v>
      </c>
    </row>
    <row r="521" spans="1:6" x14ac:dyDescent="0.25">
      <c r="A521" s="85" t="s">
        <v>47</v>
      </c>
      <c r="B521" s="58"/>
      <c r="C521" s="58"/>
      <c r="D521" s="9">
        <v>120385.31</v>
      </c>
      <c r="E521" s="140"/>
    </row>
    <row r="522" spans="1:6" x14ac:dyDescent="0.25">
      <c r="A522" s="84" t="s">
        <v>48</v>
      </c>
      <c r="B522" s="5">
        <v>50000</v>
      </c>
      <c r="C522" s="5">
        <v>50000</v>
      </c>
      <c r="D522" s="5">
        <v>0</v>
      </c>
      <c r="E522" s="138">
        <v>0</v>
      </c>
    </row>
    <row r="523" spans="1:6" x14ac:dyDescent="0.25">
      <c r="A523" s="84" t="s">
        <v>50</v>
      </c>
      <c r="B523" s="5">
        <v>51200</v>
      </c>
      <c r="C523" s="5">
        <v>51200</v>
      </c>
      <c r="D523" s="5">
        <v>40321.94</v>
      </c>
      <c r="E523" s="138">
        <v>78.75</v>
      </c>
    </row>
    <row r="524" spans="1:6" x14ac:dyDescent="0.25">
      <c r="A524" s="85" t="s">
        <v>330</v>
      </c>
      <c r="B524" s="58"/>
      <c r="C524" s="58"/>
      <c r="D524" s="9">
        <v>21287.83</v>
      </c>
      <c r="E524" s="140"/>
    </row>
    <row r="525" spans="1:6" s="104" customFormat="1" x14ac:dyDescent="0.25">
      <c r="A525" s="85" t="s">
        <v>51</v>
      </c>
      <c r="B525" s="58"/>
      <c r="C525" s="58"/>
      <c r="D525" s="9">
        <v>19034.11</v>
      </c>
      <c r="E525" s="140"/>
      <c r="F525" s="156"/>
    </row>
    <row r="526" spans="1:6" s="86" customFormat="1" x14ac:dyDescent="0.25">
      <c r="A526" s="84" t="s">
        <v>53</v>
      </c>
      <c r="B526" s="5">
        <v>13000</v>
      </c>
      <c r="C526" s="5">
        <v>13000</v>
      </c>
      <c r="D526" s="5">
        <v>10000</v>
      </c>
      <c r="E526" s="138">
        <v>76.92</v>
      </c>
      <c r="F526" s="155"/>
    </row>
    <row r="527" spans="1:6" s="86" customFormat="1" x14ac:dyDescent="0.25">
      <c r="A527" s="85" t="s">
        <v>55</v>
      </c>
      <c r="B527" s="58"/>
      <c r="C527" s="58"/>
      <c r="D527" s="9">
        <v>10000</v>
      </c>
      <c r="E527" s="140"/>
      <c r="F527" s="155"/>
    </row>
    <row r="528" spans="1:6" x14ac:dyDescent="0.25">
      <c r="A528" s="84" t="s">
        <v>58</v>
      </c>
      <c r="B528" s="5">
        <v>136800</v>
      </c>
      <c r="C528" s="5">
        <v>136800</v>
      </c>
      <c r="D528" s="5">
        <v>12000</v>
      </c>
      <c r="E528" s="138">
        <v>8.77</v>
      </c>
    </row>
    <row r="529" spans="1:6" s="87" customFormat="1" x14ac:dyDescent="0.25">
      <c r="A529" s="85" t="s">
        <v>60</v>
      </c>
      <c r="B529" s="58"/>
      <c r="C529" s="58"/>
      <c r="D529" s="9">
        <v>12000</v>
      </c>
      <c r="E529" s="140"/>
      <c r="F529" s="157"/>
    </row>
    <row r="530" spans="1:6" ht="20.25" customHeight="1" x14ac:dyDescent="0.25">
      <c r="A530" s="69" t="s">
        <v>263</v>
      </c>
      <c r="B530" s="83">
        <v>150000</v>
      </c>
      <c r="C530" s="83">
        <v>150000</v>
      </c>
      <c r="D530" s="83">
        <v>30380</v>
      </c>
      <c r="E530" s="170">
        <v>20.25</v>
      </c>
    </row>
    <row r="531" spans="1:6" x14ac:dyDescent="0.25">
      <c r="A531" s="112" t="s">
        <v>347</v>
      </c>
      <c r="B531" s="113">
        <v>150000</v>
      </c>
      <c r="C531" s="113">
        <v>150000</v>
      </c>
      <c r="D531" s="113">
        <v>30380</v>
      </c>
      <c r="E531" s="169">
        <v>20.25</v>
      </c>
    </row>
    <row r="532" spans="1:6" x14ac:dyDescent="0.25">
      <c r="A532" s="84" t="s">
        <v>48</v>
      </c>
      <c r="B532" s="5">
        <v>40000</v>
      </c>
      <c r="C532" s="5">
        <v>40000</v>
      </c>
      <c r="D532" s="5">
        <v>0</v>
      </c>
      <c r="E532" s="138">
        <v>0</v>
      </c>
    </row>
    <row r="533" spans="1:6" x14ac:dyDescent="0.25">
      <c r="A533" s="84" t="s">
        <v>58</v>
      </c>
      <c r="B533" s="5">
        <v>27000</v>
      </c>
      <c r="C533" s="5">
        <v>27000</v>
      </c>
      <c r="D533" s="5">
        <v>6620</v>
      </c>
      <c r="E533" s="138">
        <v>24.52</v>
      </c>
    </row>
    <row r="534" spans="1:6" x14ac:dyDescent="0.25">
      <c r="A534" s="85" t="s">
        <v>59</v>
      </c>
      <c r="B534" s="58"/>
      <c r="C534" s="58"/>
      <c r="D534" s="9">
        <v>2180</v>
      </c>
      <c r="E534" s="140"/>
    </row>
    <row r="535" spans="1:6" x14ac:dyDescent="0.25">
      <c r="A535" s="85" t="s">
        <v>60</v>
      </c>
      <c r="B535" s="58"/>
      <c r="C535" s="58"/>
      <c r="D535" s="9">
        <v>4440</v>
      </c>
      <c r="E535" s="140"/>
    </row>
    <row r="536" spans="1:6" x14ac:dyDescent="0.25">
      <c r="A536" s="84" t="s">
        <v>65</v>
      </c>
      <c r="B536" s="5">
        <v>64000</v>
      </c>
      <c r="C536" s="5">
        <v>64000</v>
      </c>
      <c r="D536" s="5">
        <v>23760</v>
      </c>
      <c r="E536" s="138">
        <v>37.130000000000003</v>
      </c>
    </row>
    <row r="537" spans="1:6" x14ac:dyDescent="0.25">
      <c r="A537" s="85" t="s">
        <v>72</v>
      </c>
      <c r="B537" s="58"/>
      <c r="C537" s="58"/>
      <c r="D537" s="9">
        <v>23760</v>
      </c>
      <c r="E537" s="140"/>
    </row>
    <row r="538" spans="1:6" s="87" customFormat="1" x14ac:dyDescent="0.25">
      <c r="A538" s="84" t="s">
        <v>77</v>
      </c>
      <c r="B538" s="5">
        <v>4000</v>
      </c>
      <c r="C538" s="5">
        <v>4000</v>
      </c>
      <c r="D538" s="5">
        <v>0</v>
      </c>
      <c r="E538" s="138">
        <v>0</v>
      </c>
      <c r="F538" s="157"/>
    </row>
    <row r="539" spans="1:6" x14ac:dyDescent="0.25">
      <c r="A539" s="84" t="s">
        <v>125</v>
      </c>
      <c r="B539" s="5">
        <v>15000</v>
      </c>
      <c r="C539" s="5">
        <v>15000</v>
      </c>
      <c r="D539" s="5">
        <v>0</v>
      </c>
      <c r="E539" s="138">
        <v>0</v>
      </c>
    </row>
    <row r="540" spans="1:6" ht="20.25" customHeight="1" x14ac:dyDescent="0.25">
      <c r="A540" s="69" t="s">
        <v>376</v>
      </c>
      <c r="B540" s="83">
        <v>2300000</v>
      </c>
      <c r="C540" s="83">
        <v>2300000</v>
      </c>
      <c r="D540" s="83">
        <v>815579.57</v>
      </c>
      <c r="E540" s="170">
        <v>35.46</v>
      </c>
    </row>
    <row r="541" spans="1:6" x14ac:dyDescent="0.25">
      <c r="A541" s="112" t="s">
        <v>347</v>
      </c>
      <c r="B541" s="113">
        <v>2300000</v>
      </c>
      <c r="C541" s="113">
        <v>2300000</v>
      </c>
      <c r="D541" s="113">
        <v>815579.57</v>
      </c>
      <c r="E541" s="169">
        <v>35.46</v>
      </c>
    </row>
    <row r="542" spans="1:6" x14ac:dyDescent="0.25">
      <c r="A542" s="84" t="s">
        <v>58</v>
      </c>
      <c r="B542" s="5">
        <v>2300000</v>
      </c>
      <c r="C542" s="5">
        <v>2300000</v>
      </c>
      <c r="D542" s="5">
        <v>815579.57</v>
      </c>
      <c r="E542" s="138">
        <v>35.46</v>
      </c>
    </row>
    <row r="543" spans="1:6" x14ac:dyDescent="0.25">
      <c r="A543" s="85" t="s">
        <v>60</v>
      </c>
      <c r="B543" s="58"/>
      <c r="C543" s="58"/>
      <c r="D543" s="9">
        <v>815579.57</v>
      </c>
      <c r="E543" s="140"/>
    </row>
    <row r="544" spans="1:6" ht="19.5" customHeight="1" x14ac:dyDescent="0.25">
      <c r="A544" s="69" t="s">
        <v>377</v>
      </c>
      <c r="B544" s="83">
        <v>950000</v>
      </c>
      <c r="C544" s="83">
        <v>950000</v>
      </c>
      <c r="D544" s="83">
        <v>528863.47</v>
      </c>
      <c r="E544" s="170">
        <v>55.67</v>
      </c>
    </row>
    <row r="545" spans="1:6" x14ac:dyDescent="0.25">
      <c r="A545" s="112" t="s">
        <v>347</v>
      </c>
      <c r="B545" s="113">
        <v>950000</v>
      </c>
      <c r="C545" s="113">
        <v>950000</v>
      </c>
      <c r="D545" s="113">
        <v>528863.47</v>
      </c>
      <c r="E545" s="169">
        <v>55.67</v>
      </c>
    </row>
    <row r="546" spans="1:6" x14ac:dyDescent="0.25">
      <c r="A546" s="84" t="s">
        <v>46</v>
      </c>
      <c r="B546" s="5">
        <v>85000</v>
      </c>
      <c r="C546" s="5">
        <v>85000</v>
      </c>
      <c r="D546" s="5">
        <v>10677.62</v>
      </c>
      <c r="E546" s="138">
        <v>12.56</v>
      </c>
    </row>
    <row r="547" spans="1:6" x14ac:dyDescent="0.25">
      <c r="A547" s="85" t="s">
        <v>47</v>
      </c>
      <c r="B547" s="58"/>
      <c r="C547" s="58"/>
      <c r="D547" s="9">
        <v>10677.62</v>
      </c>
      <c r="E547" s="140"/>
    </row>
    <row r="548" spans="1:6" x14ac:dyDescent="0.25">
      <c r="A548" s="84" t="s">
        <v>50</v>
      </c>
      <c r="B548" s="5">
        <v>15000</v>
      </c>
      <c r="C548" s="5">
        <v>15000</v>
      </c>
      <c r="D548" s="5">
        <v>1835.85</v>
      </c>
      <c r="E548" s="138">
        <v>12.24</v>
      </c>
    </row>
    <row r="549" spans="1:6" x14ac:dyDescent="0.25">
      <c r="A549" s="85" t="s">
        <v>51</v>
      </c>
      <c r="B549" s="58"/>
      <c r="C549" s="58"/>
      <c r="D549" s="9">
        <v>1835.85</v>
      </c>
      <c r="E549" s="140"/>
    </row>
    <row r="550" spans="1:6" x14ac:dyDescent="0.25">
      <c r="A550" s="84" t="s">
        <v>58</v>
      </c>
      <c r="B550" s="5">
        <v>850000</v>
      </c>
      <c r="C550" s="5">
        <v>850000</v>
      </c>
      <c r="D550" s="5">
        <v>516350</v>
      </c>
      <c r="E550" s="138">
        <v>60.75</v>
      </c>
    </row>
    <row r="551" spans="1:6" x14ac:dyDescent="0.25">
      <c r="A551" s="85" t="s">
        <v>60</v>
      </c>
      <c r="B551" s="58"/>
      <c r="C551" s="58"/>
      <c r="D551" s="9">
        <v>516350</v>
      </c>
      <c r="E551" s="140"/>
    </row>
    <row r="552" spans="1:6" ht="19.5" customHeight="1" x14ac:dyDescent="0.25">
      <c r="A552" s="69" t="s">
        <v>551</v>
      </c>
      <c r="B552" s="83">
        <v>140000</v>
      </c>
      <c r="C552" s="83">
        <v>140000</v>
      </c>
      <c r="D552" s="83"/>
      <c r="E552" s="170"/>
    </row>
    <row r="553" spans="1:6" x14ac:dyDescent="0.25">
      <c r="A553" s="112" t="s">
        <v>347</v>
      </c>
      <c r="B553" s="113">
        <v>140000</v>
      </c>
      <c r="C553" s="113">
        <v>140000</v>
      </c>
      <c r="D553" s="113"/>
      <c r="E553" s="169"/>
    </row>
    <row r="554" spans="1:6" x14ac:dyDescent="0.25">
      <c r="A554" s="84" t="s">
        <v>58</v>
      </c>
      <c r="B554" s="5">
        <v>50000</v>
      </c>
      <c r="C554" s="5">
        <v>50000</v>
      </c>
      <c r="D554" s="5">
        <v>0</v>
      </c>
      <c r="E554" s="138">
        <v>0</v>
      </c>
    </row>
    <row r="555" spans="1:6" x14ac:dyDescent="0.25">
      <c r="A555" s="84" t="s">
        <v>65</v>
      </c>
      <c r="B555" s="5">
        <v>90000</v>
      </c>
      <c r="C555" s="5">
        <v>90000</v>
      </c>
      <c r="D555" s="5">
        <v>0</v>
      </c>
      <c r="E555" s="138">
        <v>0</v>
      </c>
    </row>
    <row r="556" spans="1:6" s="87" customFormat="1" x14ac:dyDescent="0.25">
      <c r="A556" s="82" t="s">
        <v>266</v>
      </c>
      <c r="B556" s="5">
        <v>5000000</v>
      </c>
      <c r="C556" s="5">
        <v>5000000</v>
      </c>
      <c r="D556" s="5">
        <v>4110927.11</v>
      </c>
      <c r="E556" s="138">
        <v>82.22</v>
      </c>
      <c r="F556" s="157"/>
    </row>
    <row r="557" spans="1:6" x14ac:dyDescent="0.25">
      <c r="A557" s="69" t="s">
        <v>491</v>
      </c>
      <c r="B557" s="83">
        <v>5000000</v>
      </c>
      <c r="C557" s="83">
        <v>5000000</v>
      </c>
      <c r="D557" s="83">
        <v>4110927.11</v>
      </c>
      <c r="E557" s="170">
        <v>82.22</v>
      </c>
    </row>
    <row r="558" spans="1:6" x14ac:dyDescent="0.25">
      <c r="A558" s="112" t="s">
        <v>352</v>
      </c>
      <c r="B558" s="113">
        <v>5000000</v>
      </c>
      <c r="C558" s="113">
        <v>5000000</v>
      </c>
      <c r="D558" s="113">
        <v>4110927.11</v>
      </c>
      <c r="E558" s="169">
        <v>82.22</v>
      </c>
    </row>
    <row r="559" spans="1:6" x14ac:dyDescent="0.25">
      <c r="A559" s="84" t="s">
        <v>65</v>
      </c>
      <c r="B559" s="5">
        <v>100000</v>
      </c>
      <c r="C559" s="5">
        <v>100000</v>
      </c>
      <c r="D559" s="5">
        <v>0</v>
      </c>
      <c r="E559" s="138">
        <v>0</v>
      </c>
    </row>
    <row r="560" spans="1:6" x14ac:dyDescent="0.25">
      <c r="A560" s="84" t="s">
        <v>118</v>
      </c>
      <c r="B560" s="5">
        <v>800000</v>
      </c>
      <c r="C560" s="5">
        <v>800000</v>
      </c>
      <c r="D560" s="5">
        <v>0</v>
      </c>
      <c r="E560" s="138">
        <v>0</v>
      </c>
    </row>
    <row r="561" spans="1:6" x14ac:dyDescent="0.25">
      <c r="A561" s="84" t="s">
        <v>130</v>
      </c>
      <c r="B561" s="5">
        <v>4100000</v>
      </c>
      <c r="C561" s="5">
        <v>4100000</v>
      </c>
      <c r="D561" s="5">
        <v>4110927.11</v>
      </c>
      <c r="E561" s="138">
        <v>100.27</v>
      </c>
    </row>
    <row r="562" spans="1:6" s="86" customFormat="1" x14ac:dyDescent="0.25">
      <c r="A562" s="85" t="s">
        <v>131</v>
      </c>
      <c r="B562" s="58"/>
      <c r="C562" s="58"/>
      <c r="D562" s="9">
        <v>4110927.11</v>
      </c>
      <c r="E562" s="140"/>
      <c r="F562" s="155"/>
    </row>
    <row r="563" spans="1:6" s="87" customFormat="1" x14ac:dyDescent="0.25">
      <c r="A563" s="82" t="s">
        <v>267</v>
      </c>
      <c r="B563" s="5">
        <v>38805507</v>
      </c>
      <c r="C563" s="5">
        <v>38805507</v>
      </c>
      <c r="D563" s="5">
        <v>15475699.130000001</v>
      </c>
      <c r="E563" s="138">
        <v>39.880000000000003</v>
      </c>
      <c r="F563" s="157"/>
    </row>
    <row r="564" spans="1:6" x14ac:dyDescent="0.25">
      <c r="A564" s="69" t="s">
        <v>268</v>
      </c>
      <c r="B564" s="83">
        <v>20795917</v>
      </c>
      <c r="C564" s="83">
        <v>20795917</v>
      </c>
      <c r="D564" s="83">
        <v>8425534.5899999999</v>
      </c>
      <c r="E564" s="170">
        <v>40.520000000000003</v>
      </c>
    </row>
    <row r="565" spans="1:6" s="114" customFormat="1" x14ac:dyDescent="0.25">
      <c r="A565" s="112" t="s">
        <v>374</v>
      </c>
      <c r="B565" s="113">
        <v>20795917</v>
      </c>
      <c r="C565" s="113">
        <v>20795917</v>
      </c>
      <c r="D565" s="113">
        <v>8425534.5899999999</v>
      </c>
      <c r="E565" s="169">
        <v>40.520000000000003</v>
      </c>
      <c r="F565" s="154"/>
    </row>
    <row r="566" spans="1:6" x14ac:dyDescent="0.25">
      <c r="A566" s="84" t="s">
        <v>53</v>
      </c>
      <c r="B566" s="5">
        <v>1174200</v>
      </c>
      <c r="C566" s="5">
        <v>1174200</v>
      </c>
      <c r="D566" s="5">
        <v>323346.62</v>
      </c>
      <c r="E566" s="138">
        <v>27.54</v>
      </c>
    </row>
    <row r="567" spans="1:6" s="86" customFormat="1" x14ac:dyDescent="0.25">
      <c r="A567" s="85" t="s">
        <v>54</v>
      </c>
      <c r="B567" s="58"/>
      <c r="C567" s="58"/>
      <c r="D567" s="9">
        <v>160177.59</v>
      </c>
      <c r="E567" s="140"/>
      <c r="F567" s="155"/>
    </row>
    <row r="568" spans="1:6" s="86" customFormat="1" x14ac:dyDescent="0.25">
      <c r="A568" s="85" t="s">
        <v>55</v>
      </c>
      <c r="B568" s="58"/>
      <c r="C568" s="58"/>
      <c r="D568" s="9">
        <v>3490.8</v>
      </c>
      <c r="E568" s="140"/>
      <c r="F568" s="155"/>
    </row>
    <row r="569" spans="1:6" s="86" customFormat="1" x14ac:dyDescent="0.25">
      <c r="A569" s="85" t="s">
        <v>56</v>
      </c>
      <c r="B569" s="58"/>
      <c r="C569" s="58"/>
      <c r="D569" s="9">
        <v>139875.63</v>
      </c>
      <c r="E569" s="140"/>
      <c r="F569" s="155"/>
    </row>
    <row r="570" spans="1:6" s="86" customFormat="1" x14ac:dyDescent="0.25">
      <c r="A570" s="85" t="s">
        <v>57</v>
      </c>
      <c r="B570" s="58"/>
      <c r="C570" s="58"/>
      <c r="D570" s="9">
        <v>19802.599999999999</v>
      </c>
      <c r="E570" s="140"/>
      <c r="F570" s="155"/>
    </row>
    <row r="571" spans="1:6" s="86" customFormat="1" x14ac:dyDescent="0.25">
      <c r="A571" s="84" t="s">
        <v>58</v>
      </c>
      <c r="B571" s="5">
        <v>9442300</v>
      </c>
      <c r="C571" s="5">
        <v>9442300</v>
      </c>
      <c r="D571" s="5">
        <v>5194513.08</v>
      </c>
      <c r="E571" s="138">
        <v>55.01</v>
      </c>
      <c r="F571" s="155"/>
    </row>
    <row r="572" spans="1:6" s="87" customFormat="1" x14ac:dyDescent="0.25">
      <c r="A572" s="85" t="s">
        <v>59</v>
      </c>
      <c r="B572" s="58"/>
      <c r="C572" s="58"/>
      <c r="D572" s="9">
        <v>1347929.9</v>
      </c>
      <c r="E572" s="140"/>
      <c r="F572" s="157"/>
    </row>
    <row r="573" spans="1:6" x14ac:dyDescent="0.25">
      <c r="A573" s="85" t="s">
        <v>60</v>
      </c>
      <c r="B573" s="58"/>
      <c r="C573" s="58"/>
      <c r="D573" s="9">
        <v>37912.339999999997</v>
      </c>
      <c r="E573" s="140"/>
    </row>
    <row r="574" spans="1:6" x14ac:dyDescent="0.25">
      <c r="A574" s="85" t="s">
        <v>61</v>
      </c>
      <c r="B574" s="58"/>
      <c r="C574" s="58"/>
      <c r="D574" s="9">
        <v>3415551.38</v>
      </c>
      <c r="E574" s="140"/>
    </row>
    <row r="575" spans="1:6" x14ac:dyDescent="0.25">
      <c r="A575" s="85" t="s">
        <v>62</v>
      </c>
      <c r="B575" s="58"/>
      <c r="C575" s="58"/>
      <c r="D575" s="9">
        <v>274026.14</v>
      </c>
      <c r="E575" s="140"/>
    </row>
    <row r="576" spans="1:6" x14ac:dyDescent="0.25">
      <c r="A576" s="85" t="s">
        <v>63</v>
      </c>
      <c r="B576" s="58"/>
      <c r="C576" s="58"/>
      <c r="D576" s="9">
        <v>87407.31</v>
      </c>
      <c r="E576" s="140"/>
    </row>
    <row r="577" spans="1:5" x14ac:dyDescent="0.25">
      <c r="A577" s="85" t="s">
        <v>64</v>
      </c>
      <c r="B577" s="58"/>
      <c r="C577" s="58"/>
      <c r="D577" s="9">
        <v>31686.01</v>
      </c>
      <c r="E577" s="140"/>
    </row>
    <row r="578" spans="1:5" x14ac:dyDescent="0.25">
      <c r="A578" s="84" t="s">
        <v>65</v>
      </c>
      <c r="B578" s="5">
        <v>9155517</v>
      </c>
      <c r="C578" s="5">
        <v>9155517</v>
      </c>
      <c r="D578" s="5">
        <v>2609060.65</v>
      </c>
      <c r="E578" s="138">
        <v>28.5</v>
      </c>
    </row>
    <row r="579" spans="1:5" x14ac:dyDescent="0.25">
      <c r="A579" s="85" t="s">
        <v>66</v>
      </c>
      <c r="B579" s="58"/>
      <c r="C579" s="58"/>
      <c r="D579" s="9">
        <v>225916.92</v>
      </c>
      <c r="E579" s="140"/>
    </row>
    <row r="580" spans="1:5" x14ac:dyDescent="0.25">
      <c r="A580" s="85" t="s">
        <v>67</v>
      </c>
      <c r="B580" s="58"/>
      <c r="C580" s="58"/>
      <c r="D580" s="9">
        <v>584327.31999999995</v>
      </c>
      <c r="E580" s="140"/>
    </row>
    <row r="581" spans="1:5" x14ac:dyDescent="0.25">
      <c r="A581" s="85" t="s">
        <v>68</v>
      </c>
      <c r="B581" s="58"/>
      <c r="C581" s="58"/>
      <c r="D581" s="9">
        <v>34126.76</v>
      </c>
      <c r="E581" s="140"/>
    </row>
    <row r="582" spans="1:5" x14ac:dyDescent="0.25">
      <c r="A582" s="85" t="s">
        <v>69</v>
      </c>
      <c r="B582" s="58"/>
      <c r="C582" s="58"/>
      <c r="D582" s="9">
        <v>646248.79</v>
      </c>
      <c r="E582" s="140"/>
    </row>
    <row r="583" spans="1:5" x14ac:dyDescent="0.25">
      <c r="A583" s="85" t="s">
        <v>70</v>
      </c>
      <c r="B583" s="58"/>
      <c r="C583" s="58"/>
      <c r="D583" s="9">
        <v>41633.019999999997</v>
      </c>
      <c r="E583" s="140"/>
    </row>
    <row r="584" spans="1:5" x14ac:dyDescent="0.25">
      <c r="A584" s="85" t="s">
        <v>71</v>
      </c>
      <c r="B584" s="58"/>
      <c r="C584" s="58"/>
      <c r="D584" s="9">
        <v>169754.4</v>
      </c>
      <c r="E584" s="140"/>
    </row>
    <row r="585" spans="1:5" x14ac:dyDescent="0.25">
      <c r="A585" s="85" t="s">
        <v>72</v>
      </c>
      <c r="B585" s="58"/>
      <c r="C585" s="58"/>
      <c r="D585" s="9">
        <v>360341.73</v>
      </c>
      <c r="E585" s="140"/>
    </row>
    <row r="586" spans="1:5" x14ac:dyDescent="0.25">
      <c r="A586" s="85" t="s">
        <v>73</v>
      </c>
      <c r="B586" s="58"/>
      <c r="C586" s="58"/>
      <c r="D586" s="9">
        <v>320485.09000000003</v>
      </c>
      <c r="E586" s="140"/>
    </row>
    <row r="587" spans="1:5" x14ac:dyDescent="0.25">
      <c r="A587" s="85" t="s">
        <v>74</v>
      </c>
      <c r="B587" s="58"/>
      <c r="C587" s="58"/>
      <c r="D587" s="9">
        <v>226226.62</v>
      </c>
      <c r="E587" s="140"/>
    </row>
    <row r="588" spans="1:5" x14ac:dyDescent="0.25">
      <c r="A588" s="84" t="s">
        <v>77</v>
      </c>
      <c r="B588" s="5">
        <v>594100</v>
      </c>
      <c r="C588" s="5">
        <v>594100</v>
      </c>
      <c r="D588" s="5">
        <v>218392.79</v>
      </c>
      <c r="E588" s="138">
        <v>36.76</v>
      </c>
    </row>
    <row r="589" spans="1:5" x14ac:dyDescent="0.25">
      <c r="A589" s="85" t="s">
        <v>79</v>
      </c>
      <c r="B589" s="58"/>
      <c r="C589" s="58"/>
      <c r="D589" s="9">
        <v>87583.39</v>
      </c>
      <c r="E589" s="140"/>
    </row>
    <row r="590" spans="1:5" x14ac:dyDescent="0.25">
      <c r="A590" s="85" t="s">
        <v>80</v>
      </c>
      <c r="B590" s="58"/>
      <c r="C590" s="58"/>
      <c r="D590" s="9">
        <v>10680.34</v>
      </c>
      <c r="E590" s="140"/>
    </row>
    <row r="591" spans="1:5" x14ac:dyDescent="0.25">
      <c r="A591" s="85" t="s">
        <v>81</v>
      </c>
      <c r="B591" s="58"/>
      <c r="C591" s="58"/>
      <c r="D591" s="9">
        <v>40645</v>
      </c>
      <c r="E591" s="140"/>
    </row>
    <row r="592" spans="1:5" x14ac:dyDescent="0.25">
      <c r="A592" s="85" t="s">
        <v>82</v>
      </c>
      <c r="B592" s="58"/>
      <c r="C592" s="58"/>
      <c r="D592" s="9">
        <v>11156.3</v>
      </c>
      <c r="E592" s="140"/>
    </row>
    <row r="593" spans="1:6" x14ac:dyDescent="0.25">
      <c r="A593" s="85" t="s">
        <v>83</v>
      </c>
      <c r="B593" s="58"/>
      <c r="C593" s="58"/>
      <c r="D593" s="9">
        <v>68327.759999999995</v>
      </c>
      <c r="E593" s="140"/>
    </row>
    <row r="594" spans="1:6" x14ac:dyDescent="0.25">
      <c r="A594" s="84" t="s">
        <v>86</v>
      </c>
      <c r="B594" s="5">
        <v>226800</v>
      </c>
      <c r="C594" s="5">
        <v>226800</v>
      </c>
      <c r="D594" s="5">
        <v>79342.399999999994</v>
      </c>
      <c r="E594" s="138">
        <v>34.979999999999997</v>
      </c>
    </row>
    <row r="595" spans="1:6" x14ac:dyDescent="0.25">
      <c r="A595" s="85" t="s">
        <v>87</v>
      </c>
      <c r="B595" s="58"/>
      <c r="C595" s="58"/>
      <c r="D595" s="9">
        <v>71237.899999999994</v>
      </c>
      <c r="E595" s="140"/>
    </row>
    <row r="596" spans="1:6" x14ac:dyDescent="0.25">
      <c r="A596" s="85" t="s">
        <v>89</v>
      </c>
      <c r="B596" s="58"/>
      <c r="C596" s="58"/>
      <c r="D596" s="9">
        <v>1795.75</v>
      </c>
      <c r="E596" s="140"/>
    </row>
    <row r="597" spans="1:6" x14ac:dyDescent="0.25">
      <c r="A597" s="85" t="s">
        <v>90</v>
      </c>
      <c r="B597" s="58"/>
      <c r="C597" s="58"/>
      <c r="D597" s="9">
        <v>6308.75</v>
      </c>
      <c r="E597" s="140"/>
    </row>
    <row r="598" spans="1:6" x14ac:dyDescent="0.25">
      <c r="A598" s="84" t="s">
        <v>105</v>
      </c>
      <c r="B598" s="5">
        <v>200000</v>
      </c>
      <c r="C598" s="5">
        <v>200000</v>
      </c>
      <c r="D598" s="5">
        <v>0</v>
      </c>
      <c r="E598" s="138">
        <v>0</v>
      </c>
    </row>
    <row r="599" spans="1:6" x14ac:dyDescent="0.25">
      <c r="A599" s="84" t="s">
        <v>125</v>
      </c>
      <c r="B599" s="5">
        <v>3000</v>
      </c>
      <c r="C599" s="5">
        <v>3000</v>
      </c>
      <c r="D599" s="5">
        <v>879.05</v>
      </c>
      <c r="E599" s="138">
        <v>29.3</v>
      </c>
    </row>
    <row r="600" spans="1:6" x14ac:dyDescent="0.25">
      <c r="A600" s="85" t="s">
        <v>126</v>
      </c>
      <c r="B600" s="58"/>
      <c r="C600" s="58"/>
      <c r="D600" s="9">
        <v>879.05</v>
      </c>
      <c r="E600" s="140"/>
    </row>
    <row r="601" spans="1:6" x14ac:dyDescent="0.25">
      <c r="A601" s="69" t="s">
        <v>269</v>
      </c>
      <c r="B601" s="83">
        <v>7500000</v>
      </c>
      <c r="C601" s="83">
        <v>7500000</v>
      </c>
      <c r="D601" s="83">
        <v>4195519.24</v>
      </c>
      <c r="E601" s="170">
        <v>55.94</v>
      </c>
    </row>
    <row r="602" spans="1:6" s="114" customFormat="1" x14ac:dyDescent="0.25">
      <c r="A602" s="112" t="s">
        <v>374</v>
      </c>
      <c r="B602" s="113">
        <v>7500000</v>
      </c>
      <c r="C602" s="113">
        <v>7500000</v>
      </c>
      <c r="D602" s="113">
        <v>4195519.24</v>
      </c>
      <c r="E602" s="169">
        <v>55.94</v>
      </c>
      <c r="F602" s="154"/>
    </row>
    <row r="603" spans="1:6" x14ac:dyDescent="0.25">
      <c r="A603" s="84" t="s">
        <v>65</v>
      </c>
      <c r="B603" s="5">
        <v>7500000</v>
      </c>
      <c r="C603" s="5">
        <v>7500000</v>
      </c>
      <c r="D603" s="5">
        <v>4195519.24</v>
      </c>
      <c r="E603" s="138">
        <v>55.94</v>
      </c>
    </row>
    <row r="604" spans="1:6" x14ac:dyDescent="0.25">
      <c r="A604" s="85" t="s">
        <v>66</v>
      </c>
      <c r="B604" s="58"/>
      <c r="C604" s="58"/>
      <c r="D604" s="9">
        <v>4195519.24</v>
      </c>
      <c r="E604" s="140"/>
    </row>
    <row r="605" spans="1:6" s="114" customFormat="1" ht="22.5" customHeight="1" x14ac:dyDescent="0.25">
      <c r="A605" s="69" t="s">
        <v>378</v>
      </c>
      <c r="B605" s="83">
        <v>10509590</v>
      </c>
      <c r="C605" s="83">
        <v>10509590</v>
      </c>
      <c r="D605" s="83">
        <v>2854645.3</v>
      </c>
      <c r="E605" s="170">
        <v>27.16</v>
      </c>
      <c r="F605" s="154"/>
    </row>
    <row r="606" spans="1:6" s="114" customFormat="1" x14ac:dyDescent="0.25">
      <c r="A606" s="112" t="s">
        <v>374</v>
      </c>
      <c r="B606" s="113">
        <v>10509590</v>
      </c>
      <c r="C606" s="113">
        <v>10509590</v>
      </c>
      <c r="D606" s="113">
        <v>2854645.3</v>
      </c>
      <c r="E606" s="169">
        <v>27.16</v>
      </c>
      <c r="F606" s="154"/>
    </row>
    <row r="607" spans="1:6" s="114" customFormat="1" x14ac:dyDescent="0.25">
      <c r="A607" s="84" t="s">
        <v>117</v>
      </c>
      <c r="B607" s="5">
        <v>4200000</v>
      </c>
      <c r="C607" s="5">
        <v>4200000</v>
      </c>
      <c r="D607" s="5">
        <v>109565</v>
      </c>
      <c r="E607" s="138">
        <v>2.61</v>
      </c>
      <c r="F607" s="154"/>
    </row>
    <row r="608" spans="1:6" s="87" customFormat="1" x14ac:dyDescent="0.25">
      <c r="A608" s="85" t="s">
        <v>450</v>
      </c>
      <c r="B608" s="58"/>
      <c r="C608" s="58"/>
      <c r="D608" s="9">
        <v>98090</v>
      </c>
      <c r="E608" s="140"/>
      <c r="F608" s="157"/>
    </row>
    <row r="609" spans="1:6" x14ac:dyDescent="0.25">
      <c r="A609" s="85" t="s">
        <v>535</v>
      </c>
      <c r="B609" s="58"/>
      <c r="C609" s="58"/>
      <c r="D609" s="9">
        <v>11475</v>
      </c>
      <c r="E609" s="140"/>
    </row>
    <row r="610" spans="1:6" s="114" customFormat="1" x14ac:dyDescent="0.25">
      <c r="A610" s="84" t="s">
        <v>118</v>
      </c>
      <c r="B610" s="5">
        <v>831100</v>
      </c>
      <c r="C610" s="5">
        <v>831100</v>
      </c>
      <c r="D610" s="5">
        <v>341335.1</v>
      </c>
      <c r="E610" s="138">
        <v>41.07</v>
      </c>
      <c r="F610" s="154"/>
    </row>
    <row r="611" spans="1:6" s="87" customFormat="1" x14ac:dyDescent="0.25">
      <c r="A611" s="85" t="s">
        <v>119</v>
      </c>
      <c r="B611" s="58"/>
      <c r="C611" s="58"/>
      <c r="D611" s="9">
        <v>74822.570000000007</v>
      </c>
      <c r="E611" s="140"/>
      <c r="F611" s="157"/>
    </row>
    <row r="612" spans="1:6" x14ac:dyDescent="0.25">
      <c r="A612" s="85" t="s">
        <v>120</v>
      </c>
      <c r="B612" s="58"/>
      <c r="C612" s="58"/>
      <c r="D612" s="9">
        <v>33398.589999999997</v>
      </c>
      <c r="E612" s="140"/>
    </row>
    <row r="613" spans="1:6" x14ac:dyDescent="0.25">
      <c r="A613" s="85" t="s">
        <v>121</v>
      </c>
      <c r="B613" s="58"/>
      <c r="C613" s="58"/>
      <c r="D613" s="9">
        <v>5238</v>
      </c>
      <c r="E613" s="140"/>
    </row>
    <row r="614" spans="1:6" x14ac:dyDescent="0.25">
      <c r="A614" s="85" t="s">
        <v>392</v>
      </c>
      <c r="B614" s="58"/>
      <c r="C614" s="58"/>
      <c r="D614" s="9">
        <v>12761.53</v>
      </c>
      <c r="E614" s="140"/>
    </row>
    <row r="615" spans="1:6" x14ac:dyDescent="0.25">
      <c r="A615" s="85" t="s">
        <v>123</v>
      </c>
      <c r="B615" s="58"/>
      <c r="C615" s="58"/>
      <c r="D615" s="9">
        <v>215114.41</v>
      </c>
      <c r="E615" s="140"/>
    </row>
    <row r="616" spans="1:6" x14ac:dyDescent="0.25">
      <c r="A616" s="84" t="s">
        <v>130</v>
      </c>
      <c r="B616" s="5">
        <v>5478490</v>
      </c>
      <c r="C616" s="5">
        <v>5478490</v>
      </c>
      <c r="D616" s="5">
        <v>2403745.2000000002</v>
      </c>
      <c r="E616" s="138">
        <v>43.88</v>
      </c>
    </row>
    <row r="617" spans="1:6" x14ac:dyDescent="0.25">
      <c r="A617" s="85" t="s">
        <v>131</v>
      </c>
      <c r="B617" s="58"/>
      <c r="C617" s="58"/>
      <c r="D617" s="9">
        <v>2403745.2000000002</v>
      </c>
      <c r="E617" s="140"/>
    </row>
    <row r="618" spans="1:6" x14ac:dyDescent="0.25">
      <c r="A618" s="85"/>
      <c r="B618" s="58"/>
      <c r="C618" s="58"/>
      <c r="D618" s="9"/>
      <c r="E618" s="140"/>
    </row>
    <row r="619" spans="1:6" s="87" customFormat="1" ht="18.75" customHeight="1" x14ac:dyDescent="0.25">
      <c r="A619" s="82" t="s">
        <v>341</v>
      </c>
      <c r="B619" s="5">
        <v>32652402</v>
      </c>
      <c r="C619" s="5">
        <v>32652402</v>
      </c>
      <c r="D619" s="5">
        <v>13289862.68</v>
      </c>
      <c r="E619" s="138">
        <v>40.700000000000003</v>
      </c>
      <c r="F619" s="157"/>
    </row>
    <row r="620" spans="1:6" s="114" customFormat="1" x14ac:dyDescent="0.25">
      <c r="A620" s="112" t="s">
        <v>347</v>
      </c>
      <c r="B620" s="113">
        <v>7079600</v>
      </c>
      <c r="C620" s="113">
        <v>7079600</v>
      </c>
      <c r="D620" s="113">
        <v>2376809.7799999998</v>
      </c>
      <c r="E620" s="169">
        <v>33.57</v>
      </c>
      <c r="F620" s="154"/>
    </row>
    <row r="621" spans="1:6" s="114" customFormat="1" x14ac:dyDescent="0.25">
      <c r="A621" s="112" t="s">
        <v>374</v>
      </c>
      <c r="B621" s="113">
        <v>25055302</v>
      </c>
      <c r="C621" s="113">
        <v>25055302</v>
      </c>
      <c r="D621" s="113">
        <v>10664173.619999999</v>
      </c>
      <c r="E621" s="169">
        <v>42.56</v>
      </c>
      <c r="F621" s="154"/>
    </row>
    <row r="622" spans="1:6" s="114" customFormat="1" x14ac:dyDescent="0.25">
      <c r="A622" s="112" t="s">
        <v>354</v>
      </c>
      <c r="B622" s="113">
        <v>417500</v>
      </c>
      <c r="C622" s="113">
        <v>417500</v>
      </c>
      <c r="D622" s="113">
        <v>248879.28</v>
      </c>
      <c r="E622" s="169">
        <v>59.61</v>
      </c>
      <c r="F622" s="154"/>
    </row>
    <row r="623" spans="1:6" s="114" customFormat="1" x14ac:dyDescent="0.25">
      <c r="A623" s="112" t="s">
        <v>355</v>
      </c>
      <c r="B623" s="113">
        <v>100000</v>
      </c>
      <c r="C623" s="113">
        <v>100000</v>
      </c>
      <c r="D623" s="113"/>
      <c r="E623" s="169"/>
      <c r="F623" s="154"/>
    </row>
    <row r="624" spans="1:6" s="114" customFormat="1" ht="9" customHeight="1" x14ac:dyDescent="0.25">
      <c r="A624" s="112"/>
      <c r="B624" s="113"/>
      <c r="C624" s="113"/>
      <c r="D624" s="113"/>
      <c r="E624" s="169"/>
      <c r="F624" s="154"/>
    </row>
    <row r="625" spans="1:6" s="87" customFormat="1" x14ac:dyDescent="0.25">
      <c r="A625" s="82" t="s">
        <v>223</v>
      </c>
      <c r="B625" s="5">
        <v>1077100</v>
      </c>
      <c r="C625" s="5">
        <v>1077100</v>
      </c>
      <c r="D625" s="5">
        <v>461835.46</v>
      </c>
      <c r="E625" s="138">
        <v>42.88</v>
      </c>
      <c r="F625" s="157"/>
    </row>
    <row r="626" spans="1:6" x14ac:dyDescent="0.25">
      <c r="A626" s="69" t="s">
        <v>254</v>
      </c>
      <c r="B626" s="83">
        <v>1077100</v>
      </c>
      <c r="C626" s="83">
        <v>1077100</v>
      </c>
      <c r="D626" s="83">
        <v>461835.46</v>
      </c>
      <c r="E626" s="170">
        <v>42.88</v>
      </c>
    </row>
    <row r="627" spans="1:6" s="114" customFormat="1" x14ac:dyDescent="0.25">
      <c r="A627" s="112" t="s">
        <v>347</v>
      </c>
      <c r="B627" s="113">
        <v>559600</v>
      </c>
      <c r="C627" s="113">
        <v>559600</v>
      </c>
      <c r="D627" s="113">
        <v>212956.18</v>
      </c>
      <c r="E627" s="169">
        <v>38.06</v>
      </c>
      <c r="F627" s="154"/>
    </row>
    <row r="628" spans="1:6" x14ac:dyDescent="0.25">
      <c r="A628" s="84" t="s">
        <v>46</v>
      </c>
      <c r="B628" s="5">
        <v>458900</v>
      </c>
      <c r="C628" s="5">
        <v>458900</v>
      </c>
      <c r="D628" s="5">
        <v>159726.81</v>
      </c>
      <c r="E628" s="138">
        <v>34.81</v>
      </c>
    </row>
    <row r="629" spans="1:6" x14ac:dyDescent="0.25">
      <c r="A629" s="85" t="s">
        <v>47</v>
      </c>
      <c r="B629" s="58"/>
      <c r="C629" s="58"/>
      <c r="D629" s="9">
        <v>159726.81</v>
      </c>
      <c r="E629" s="140"/>
    </row>
    <row r="630" spans="1:6" x14ac:dyDescent="0.25">
      <c r="A630" s="84" t="s">
        <v>48</v>
      </c>
      <c r="B630" s="5">
        <v>21200</v>
      </c>
      <c r="C630" s="5">
        <v>21200</v>
      </c>
      <c r="D630" s="5">
        <v>15702.87</v>
      </c>
      <c r="E630" s="138">
        <v>74.069999999999993</v>
      </c>
    </row>
    <row r="631" spans="1:6" x14ac:dyDescent="0.25">
      <c r="A631" s="85" t="s">
        <v>49</v>
      </c>
      <c r="B631" s="58"/>
      <c r="C631" s="58"/>
      <c r="D631" s="9">
        <v>15702.87</v>
      </c>
      <c r="E631" s="140"/>
    </row>
    <row r="632" spans="1:6" x14ac:dyDescent="0.25">
      <c r="A632" s="84" t="s">
        <v>50</v>
      </c>
      <c r="B632" s="5">
        <v>49900</v>
      </c>
      <c r="C632" s="5">
        <v>49900</v>
      </c>
      <c r="D632" s="5">
        <v>26354.87</v>
      </c>
      <c r="E632" s="138">
        <v>52.82</v>
      </c>
    </row>
    <row r="633" spans="1:6" x14ac:dyDescent="0.25">
      <c r="A633" s="85" t="s">
        <v>51</v>
      </c>
      <c r="B633" s="58"/>
      <c r="C633" s="58"/>
      <c r="D633" s="9">
        <v>26354.87</v>
      </c>
      <c r="E633" s="140"/>
    </row>
    <row r="634" spans="1:6" s="87" customFormat="1" x14ac:dyDescent="0.25">
      <c r="A634" s="84" t="s">
        <v>53</v>
      </c>
      <c r="B634" s="5">
        <v>29600</v>
      </c>
      <c r="C634" s="5">
        <v>29600</v>
      </c>
      <c r="D634" s="5">
        <v>11171.63</v>
      </c>
      <c r="E634" s="138">
        <v>37.74</v>
      </c>
      <c r="F634" s="157"/>
    </row>
    <row r="635" spans="1:6" x14ac:dyDescent="0.25">
      <c r="A635" s="85" t="s">
        <v>55</v>
      </c>
      <c r="B635" s="58"/>
      <c r="C635" s="58"/>
      <c r="D635" s="9">
        <v>11171.63</v>
      </c>
      <c r="E635" s="140"/>
    </row>
    <row r="636" spans="1:6" s="117" customFormat="1" x14ac:dyDescent="0.25">
      <c r="A636" s="112" t="s">
        <v>354</v>
      </c>
      <c r="B636" s="113">
        <v>417500</v>
      </c>
      <c r="C636" s="113">
        <v>417500</v>
      </c>
      <c r="D636" s="113">
        <v>248879.28</v>
      </c>
      <c r="E636" s="169">
        <v>59.61</v>
      </c>
      <c r="F636" s="158"/>
    </row>
    <row r="637" spans="1:6" x14ac:dyDescent="0.25">
      <c r="A637" s="84" t="s">
        <v>46</v>
      </c>
      <c r="B637" s="5">
        <v>288800</v>
      </c>
      <c r="C637" s="5">
        <v>288800</v>
      </c>
      <c r="D637" s="5">
        <v>196409.08</v>
      </c>
      <c r="E637" s="138">
        <v>68.010000000000005</v>
      </c>
    </row>
    <row r="638" spans="1:6" x14ac:dyDescent="0.25">
      <c r="A638" s="85" t="s">
        <v>47</v>
      </c>
      <c r="B638" s="58"/>
      <c r="C638" s="58"/>
      <c r="D638" s="9">
        <v>196409.08</v>
      </c>
      <c r="E638" s="140"/>
    </row>
    <row r="639" spans="1:6" x14ac:dyDescent="0.25">
      <c r="A639" s="84" t="s">
        <v>48</v>
      </c>
      <c r="B639" s="5">
        <v>27000</v>
      </c>
      <c r="C639" s="5">
        <v>27000</v>
      </c>
      <c r="D639" s="5">
        <v>12000</v>
      </c>
      <c r="E639" s="138">
        <v>44.44</v>
      </c>
    </row>
    <row r="640" spans="1:6" x14ac:dyDescent="0.25">
      <c r="A640" s="85" t="s">
        <v>49</v>
      </c>
      <c r="B640" s="58"/>
      <c r="C640" s="58"/>
      <c r="D640" s="9">
        <v>12000</v>
      </c>
      <c r="E640" s="140"/>
    </row>
    <row r="641" spans="1:6" x14ac:dyDescent="0.25">
      <c r="A641" s="84" t="s">
        <v>50</v>
      </c>
      <c r="B641" s="5">
        <v>63900</v>
      </c>
      <c r="C641" s="5">
        <v>63900</v>
      </c>
      <c r="D641" s="5">
        <v>32407.439999999999</v>
      </c>
      <c r="E641" s="138">
        <v>50.72</v>
      </c>
    </row>
    <row r="642" spans="1:6" x14ac:dyDescent="0.25">
      <c r="A642" s="85" t="s">
        <v>51</v>
      </c>
      <c r="B642" s="58"/>
      <c r="C642" s="58"/>
      <c r="D642" s="9">
        <v>32407.439999999999</v>
      </c>
      <c r="E642" s="140"/>
    </row>
    <row r="643" spans="1:6" x14ac:dyDescent="0.25">
      <c r="A643" s="84" t="s">
        <v>53</v>
      </c>
      <c r="B643" s="5">
        <v>37800</v>
      </c>
      <c r="C643" s="5">
        <v>37800</v>
      </c>
      <c r="D643" s="5">
        <v>8062.76</v>
      </c>
      <c r="E643" s="138">
        <v>21.33</v>
      </c>
    </row>
    <row r="644" spans="1:6" x14ac:dyDescent="0.25">
      <c r="A644" s="85" t="s">
        <v>55</v>
      </c>
      <c r="B644" s="58"/>
      <c r="C644" s="58"/>
      <c r="D644" s="9">
        <v>8062.76</v>
      </c>
      <c r="E644" s="140"/>
    </row>
    <row r="645" spans="1:6" s="114" customFormat="1" x14ac:dyDescent="0.25">
      <c r="A645" s="112" t="s">
        <v>355</v>
      </c>
      <c r="B645" s="113">
        <v>100000</v>
      </c>
      <c r="C645" s="113">
        <v>100000</v>
      </c>
      <c r="D645" s="113"/>
      <c r="E645" s="169"/>
      <c r="F645" s="154"/>
    </row>
    <row r="646" spans="1:6" x14ac:dyDescent="0.25">
      <c r="A646" s="84" t="s">
        <v>46</v>
      </c>
      <c r="B646" s="5">
        <v>100000</v>
      </c>
      <c r="C646" s="5">
        <v>100000</v>
      </c>
      <c r="D646" s="5">
        <v>0</v>
      </c>
      <c r="E646" s="138">
        <v>0</v>
      </c>
    </row>
    <row r="647" spans="1:6" x14ac:dyDescent="0.25">
      <c r="A647" s="84"/>
      <c r="B647" s="5"/>
      <c r="C647" s="5"/>
      <c r="D647" s="5"/>
      <c r="E647" s="138"/>
    </row>
    <row r="648" spans="1:6" s="87" customFormat="1" ht="27" customHeight="1" x14ac:dyDescent="0.25">
      <c r="A648" s="82" t="s">
        <v>259</v>
      </c>
      <c r="B648" s="5">
        <v>3620000</v>
      </c>
      <c r="C648" s="5">
        <v>3620000</v>
      </c>
      <c r="D648" s="5">
        <v>1949817.69</v>
      </c>
      <c r="E648" s="138">
        <v>53.86</v>
      </c>
      <c r="F648" s="157"/>
    </row>
    <row r="649" spans="1:6" x14ac:dyDescent="0.25">
      <c r="A649" s="69" t="s">
        <v>437</v>
      </c>
      <c r="B649" s="83">
        <v>2860000</v>
      </c>
      <c r="C649" s="83">
        <v>2860000</v>
      </c>
      <c r="D649" s="83">
        <v>1715762.69</v>
      </c>
      <c r="E649" s="170">
        <v>59.99</v>
      </c>
    </row>
    <row r="650" spans="1:6" s="114" customFormat="1" x14ac:dyDescent="0.25">
      <c r="A650" s="112" t="s">
        <v>347</v>
      </c>
      <c r="B650" s="113">
        <v>2860000</v>
      </c>
      <c r="C650" s="113">
        <v>2860000</v>
      </c>
      <c r="D650" s="113">
        <v>1715762.69</v>
      </c>
      <c r="E650" s="169">
        <v>59.99</v>
      </c>
      <c r="F650" s="154"/>
    </row>
    <row r="651" spans="1:6" ht="21.75" customHeight="1" x14ac:dyDescent="0.25">
      <c r="A651" s="84" t="s">
        <v>46</v>
      </c>
      <c r="B651" s="5">
        <v>92704</v>
      </c>
      <c r="C651" s="5">
        <v>92704</v>
      </c>
      <c r="D651" s="5">
        <v>46356</v>
      </c>
      <c r="E651" s="138">
        <v>50</v>
      </c>
    </row>
    <row r="652" spans="1:6" x14ac:dyDescent="0.25">
      <c r="A652" s="85" t="s">
        <v>47</v>
      </c>
      <c r="B652" s="58"/>
      <c r="C652" s="58"/>
      <c r="D652" s="9">
        <v>46356</v>
      </c>
      <c r="E652" s="140"/>
    </row>
    <row r="653" spans="1:6" ht="18" customHeight="1" x14ac:dyDescent="0.25">
      <c r="A653" s="84" t="s">
        <v>50</v>
      </c>
      <c r="B653" s="5">
        <v>15296</v>
      </c>
      <c r="C653" s="5">
        <v>15296</v>
      </c>
      <c r="D653" s="5">
        <v>7644</v>
      </c>
      <c r="E653" s="138">
        <v>49.97</v>
      </c>
    </row>
    <row r="654" spans="1:6" s="87" customFormat="1" x14ac:dyDescent="0.25">
      <c r="A654" s="85" t="s">
        <v>51</v>
      </c>
      <c r="B654" s="58"/>
      <c r="C654" s="58"/>
      <c r="D654" s="9">
        <v>7644</v>
      </c>
      <c r="E654" s="140"/>
      <c r="F654" s="157"/>
    </row>
    <row r="655" spans="1:6" ht="18" customHeight="1" x14ac:dyDescent="0.25">
      <c r="A655" s="84" t="s">
        <v>53</v>
      </c>
      <c r="B655" s="5">
        <v>747</v>
      </c>
      <c r="C655" s="5">
        <v>747</v>
      </c>
      <c r="D655" s="5">
        <v>0</v>
      </c>
      <c r="E655" s="138">
        <v>0</v>
      </c>
    </row>
    <row r="656" spans="1:6" x14ac:dyDescent="0.25">
      <c r="A656" s="84" t="s">
        <v>58</v>
      </c>
      <c r="B656" s="5">
        <v>223484</v>
      </c>
      <c r="C656" s="5">
        <v>223484</v>
      </c>
      <c r="D656" s="5">
        <v>68617.37</v>
      </c>
      <c r="E656" s="138">
        <v>30.7</v>
      </c>
    </row>
    <row r="657" spans="1:6" x14ac:dyDescent="0.25">
      <c r="A657" s="85" t="s">
        <v>59</v>
      </c>
      <c r="B657" s="58"/>
      <c r="C657" s="58"/>
      <c r="D657" s="9">
        <v>61441.55</v>
      </c>
      <c r="E657" s="140"/>
    </row>
    <row r="658" spans="1:6" x14ac:dyDescent="0.25">
      <c r="A658" s="85" t="s">
        <v>60</v>
      </c>
      <c r="B658" s="58"/>
      <c r="C658" s="58"/>
      <c r="D658" s="9">
        <v>4572.92</v>
      </c>
      <c r="E658" s="140"/>
    </row>
    <row r="659" spans="1:6" x14ac:dyDescent="0.25">
      <c r="A659" s="85" t="s">
        <v>62</v>
      </c>
      <c r="B659" s="58"/>
      <c r="C659" s="58"/>
      <c r="D659" s="9">
        <v>120</v>
      </c>
      <c r="E659" s="140"/>
    </row>
    <row r="660" spans="1:6" x14ac:dyDescent="0.25">
      <c r="A660" s="85" t="s">
        <v>63</v>
      </c>
      <c r="B660" s="58"/>
      <c r="C660" s="58"/>
      <c r="D660" s="9">
        <v>2482.9</v>
      </c>
      <c r="E660" s="140"/>
    </row>
    <row r="661" spans="1:6" x14ac:dyDescent="0.25">
      <c r="A661" s="84" t="s">
        <v>65</v>
      </c>
      <c r="B661" s="5">
        <v>2242690</v>
      </c>
      <c r="C661" s="5">
        <v>2242690</v>
      </c>
      <c r="D661" s="5">
        <v>1421368.44</v>
      </c>
      <c r="E661" s="138">
        <v>63.38</v>
      </c>
    </row>
    <row r="662" spans="1:6" x14ac:dyDescent="0.25">
      <c r="A662" s="85" t="s">
        <v>68</v>
      </c>
      <c r="B662" s="58"/>
      <c r="C662" s="58"/>
      <c r="D662" s="9">
        <v>15053.25</v>
      </c>
      <c r="E662" s="140"/>
    </row>
    <row r="663" spans="1:6" s="86" customFormat="1" x14ac:dyDescent="0.25">
      <c r="A663" s="85" t="s">
        <v>72</v>
      </c>
      <c r="B663" s="58"/>
      <c r="C663" s="58"/>
      <c r="D663" s="9">
        <v>1403998.93</v>
      </c>
      <c r="E663" s="140"/>
      <c r="F663" s="155"/>
    </row>
    <row r="664" spans="1:6" s="86" customFormat="1" x14ac:dyDescent="0.25">
      <c r="A664" s="85" t="s">
        <v>74</v>
      </c>
      <c r="B664" s="58"/>
      <c r="C664" s="58"/>
      <c r="D664" s="9">
        <v>2316.2600000000002</v>
      </c>
      <c r="E664" s="140"/>
      <c r="F664" s="155"/>
    </row>
    <row r="665" spans="1:6" s="86" customFormat="1" ht="19.5" customHeight="1" x14ac:dyDescent="0.25">
      <c r="A665" s="84" t="s">
        <v>77</v>
      </c>
      <c r="B665" s="5">
        <v>12500</v>
      </c>
      <c r="C665" s="5">
        <v>12500</v>
      </c>
      <c r="D665" s="5">
        <v>0</v>
      </c>
      <c r="E665" s="138">
        <v>0</v>
      </c>
      <c r="F665" s="155"/>
    </row>
    <row r="666" spans="1:6" s="86" customFormat="1" ht="18" customHeight="1" x14ac:dyDescent="0.25">
      <c r="A666" s="84" t="s">
        <v>118</v>
      </c>
      <c r="B666" s="5">
        <v>272579</v>
      </c>
      <c r="C666" s="5">
        <v>272579</v>
      </c>
      <c r="D666" s="5">
        <v>171776.88</v>
      </c>
      <c r="E666" s="138">
        <v>63.02</v>
      </c>
      <c r="F666" s="155"/>
    </row>
    <row r="667" spans="1:6" s="86" customFormat="1" x14ac:dyDescent="0.25">
      <c r="A667" s="85" t="s">
        <v>119</v>
      </c>
      <c r="B667" s="58"/>
      <c r="C667" s="58"/>
      <c r="D667" s="9">
        <v>45565.75</v>
      </c>
      <c r="E667" s="140"/>
      <c r="F667" s="155"/>
    </row>
    <row r="668" spans="1:6" s="86" customFormat="1" x14ac:dyDescent="0.25">
      <c r="A668" s="85" t="s">
        <v>122</v>
      </c>
      <c r="B668" s="58"/>
      <c r="C668" s="58"/>
      <c r="D668" s="9">
        <v>17098</v>
      </c>
      <c r="E668" s="140"/>
      <c r="F668" s="155"/>
    </row>
    <row r="669" spans="1:6" s="86" customFormat="1" x14ac:dyDescent="0.25">
      <c r="A669" s="85" t="s">
        <v>123</v>
      </c>
      <c r="B669" s="58"/>
      <c r="C669" s="58"/>
      <c r="D669" s="9">
        <v>109113.13</v>
      </c>
      <c r="E669" s="140"/>
      <c r="F669" s="155"/>
    </row>
    <row r="670" spans="1:6" s="86" customFormat="1" x14ac:dyDescent="0.25">
      <c r="A670" s="69" t="s">
        <v>438</v>
      </c>
      <c r="B670" s="83">
        <v>250000</v>
      </c>
      <c r="C670" s="83">
        <v>250000</v>
      </c>
      <c r="D670" s="83">
        <v>150000</v>
      </c>
      <c r="E670" s="170">
        <v>60</v>
      </c>
      <c r="F670" s="155"/>
    </row>
    <row r="671" spans="1:6" s="114" customFormat="1" x14ac:dyDescent="0.25">
      <c r="A671" s="112" t="s">
        <v>347</v>
      </c>
      <c r="B671" s="113">
        <v>250000</v>
      </c>
      <c r="C671" s="113">
        <v>250000</v>
      </c>
      <c r="D671" s="113">
        <v>150000</v>
      </c>
      <c r="E671" s="169">
        <v>60</v>
      </c>
      <c r="F671" s="154"/>
    </row>
    <row r="672" spans="1:6" s="86" customFormat="1" x14ac:dyDescent="0.25">
      <c r="A672" s="84" t="s">
        <v>46</v>
      </c>
      <c r="B672" s="5">
        <v>214600</v>
      </c>
      <c r="C672" s="5">
        <v>214600</v>
      </c>
      <c r="D672" s="5">
        <v>128760</v>
      </c>
      <c r="E672" s="138">
        <v>60</v>
      </c>
      <c r="F672" s="155"/>
    </row>
    <row r="673" spans="1:6" s="86" customFormat="1" x14ac:dyDescent="0.25">
      <c r="A673" s="85" t="s">
        <v>47</v>
      </c>
      <c r="B673" s="58"/>
      <c r="C673" s="58"/>
      <c r="D673" s="9">
        <v>128760</v>
      </c>
      <c r="E673" s="140"/>
      <c r="F673" s="155"/>
    </row>
    <row r="674" spans="1:6" s="86" customFormat="1" x14ac:dyDescent="0.25">
      <c r="A674" s="84" t="s">
        <v>50</v>
      </c>
      <c r="B674" s="5">
        <v>35400</v>
      </c>
      <c r="C674" s="5">
        <v>35400</v>
      </c>
      <c r="D674" s="5">
        <v>21240</v>
      </c>
      <c r="E674" s="138">
        <v>60</v>
      </c>
      <c r="F674" s="155"/>
    </row>
    <row r="675" spans="1:6" s="86" customFormat="1" x14ac:dyDescent="0.25">
      <c r="A675" s="85" t="s">
        <v>51</v>
      </c>
      <c r="B675" s="58"/>
      <c r="C675" s="58"/>
      <c r="D675" s="9">
        <v>21240</v>
      </c>
      <c r="E675" s="140"/>
      <c r="F675" s="155"/>
    </row>
    <row r="676" spans="1:6" s="86" customFormat="1" x14ac:dyDescent="0.25">
      <c r="A676" s="69" t="s">
        <v>263</v>
      </c>
      <c r="B676" s="83">
        <v>300000</v>
      </c>
      <c r="C676" s="83">
        <v>300000</v>
      </c>
      <c r="D676" s="83">
        <v>47360</v>
      </c>
      <c r="E676" s="170">
        <v>15.79</v>
      </c>
      <c r="F676" s="155"/>
    </row>
    <row r="677" spans="1:6" s="114" customFormat="1" x14ac:dyDescent="0.25">
      <c r="A677" s="112" t="s">
        <v>347</v>
      </c>
      <c r="B677" s="113">
        <v>300000</v>
      </c>
      <c r="C677" s="113">
        <v>300000</v>
      </c>
      <c r="D677" s="113">
        <v>47360</v>
      </c>
      <c r="E677" s="169">
        <v>15.79</v>
      </c>
      <c r="F677" s="154"/>
    </row>
    <row r="678" spans="1:6" s="86" customFormat="1" x14ac:dyDescent="0.25">
      <c r="A678" s="84" t="s">
        <v>48</v>
      </c>
      <c r="B678" s="5">
        <v>60000</v>
      </c>
      <c r="C678" s="5">
        <v>60000</v>
      </c>
      <c r="D678" s="5">
        <v>0</v>
      </c>
      <c r="E678" s="138">
        <v>0</v>
      </c>
      <c r="F678" s="155"/>
    </row>
    <row r="679" spans="1:6" s="86" customFormat="1" x14ac:dyDescent="0.25">
      <c r="A679" s="84" t="s">
        <v>58</v>
      </c>
      <c r="B679" s="5">
        <v>93000</v>
      </c>
      <c r="C679" s="5">
        <v>93000</v>
      </c>
      <c r="D679" s="5">
        <v>15440</v>
      </c>
      <c r="E679" s="138">
        <v>16.600000000000001</v>
      </c>
      <c r="F679" s="155"/>
    </row>
    <row r="680" spans="1:6" s="86" customFormat="1" x14ac:dyDescent="0.25">
      <c r="A680" s="85" t="s">
        <v>59</v>
      </c>
      <c r="B680" s="58"/>
      <c r="C680" s="58"/>
      <c r="D680" s="9">
        <v>4780</v>
      </c>
      <c r="E680" s="140"/>
      <c r="F680" s="155"/>
    </row>
    <row r="681" spans="1:6" s="86" customFormat="1" x14ac:dyDescent="0.25">
      <c r="A681" s="85" t="s">
        <v>60</v>
      </c>
      <c r="B681" s="58"/>
      <c r="C681" s="58"/>
      <c r="D681" s="9">
        <v>10660</v>
      </c>
      <c r="E681" s="140"/>
      <c r="F681" s="155"/>
    </row>
    <row r="682" spans="1:6" s="114" customFormat="1" x14ac:dyDescent="0.25">
      <c r="A682" s="84" t="s">
        <v>65</v>
      </c>
      <c r="B682" s="5">
        <v>141000</v>
      </c>
      <c r="C682" s="5">
        <v>141000</v>
      </c>
      <c r="D682" s="5">
        <v>31920</v>
      </c>
      <c r="E682" s="138">
        <v>22.64</v>
      </c>
      <c r="F682" s="154"/>
    </row>
    <row r="683" spans="1:6" s="114" customFormat="1" x14ac:dyDescent="0.25">
      <c r="A683" s="85" t="s">
        <v>72</v>
      </c>
      <c r="B683" s="58"/>
      <c r="C683" s="58"/>
      <c r="D683" s="9">
        <v>31920</v>
      </c>
      <c r="E683" s="140"/>
      <c r="F683" s="154"/>
    </row>
    <row r="684" spans="1:6" s="114" customFormat="1" x14ac:dyDescent="0.25">
      <c r="A684" s="84" t="s">
        <v>77</v>
      </c>
      <c r="B684" s="5">
        <v>6000</v>
      </c>
      <c r="C684" s="5">
        <v>6000</v>
      </c>
      <c r="D684" s="5">
        <v>0</v>
      </c>
      <c r="E684" s="138">
        <v>0</v>
      </c>
      <c r="F684" s="154"/>
    </row>
    <row r="685" spans="1:6" s="104" customFormat="1" x14ac:dyDescent="0.25">
      <c r="A685" s="69" t="s">
        <v>376</v>
      </c>
      <c r="B685" s="83">
        <v>125000</v>
      </c>
      <c r="C685" s="83">
        <v>125000</v>
      </c>
      <c r="D685" s="83">
        <v>36695</v>
      </c>
      <c r="E685" s="170">
        <v>29.36</v>
      </c>
      <c r="F685" s="156"/>
    </row>
    <row r="686" spans="1:6" s="114" customFormat="1" x14ac:dyDescent="0.25">
      <c r="A686" s="112" t="s">
        <v>347</v>
      </c>
      <c r="B686" s="113">
        <v>125000</v>
      </c>
      <c r="C686" s="113">
        <v>125000</v>
      </c>
      <c r="D686" s="113">
        <v>36695</v>
      </c>
      <c r="E686" s="169">
        <v>29.36</v>
      </c>
      <c r="F686" s="154"/>
    </row>
    <row r="687" spans="1:6" s="86" customFormat="1" x14ac:dyDescent="0.25">
      <c r="A687" s="84" t="s">
        <v>105</v>
      </c>
      <c r="B687" s="5">
        <v>125000</v>
      </c>
      <c r="C687" s="5">
        <v>125000</v>
      </c>
      <c r="D687" s="5">
        <v>36695</v>
      </c>
      <c r="E687" s="138">
        <v>29.36</v>
      </c>
      <c r="F687" s="155"/>
    </row>
    <row r="688" spans="1:6" s="86" customFormat="1" x14ac:dyDescent="0.25">
      <c r="A688" s="85" t="s">
        <v>107</v>
      </c>
      <c r="B688" s="58"/>
      <c r="C688" s="58"/>
      <c r="D688" s="9">
        <v>36695</v>
      </c>
      <c r="E688" s="140"/>
      <c r="F688" s="155"/>
    </row>
    <row r="689" spans="1:6" x14ac:dyDescent="0.25">
      <c r="A689" s="69" t="s">
        <v>439</v>
      </c>
      <c r="B689" s="83">
        <v>45000</v>
      </c>
      <c r="C689" s="83">
        <v>45000</v>
      </c>
      <c r="D689" s="83"/>
      <c r="E689" s="170"/>
    </row>
    <row r="690" spans="1:6" s="117" customFormat="1" x14ac:dyDescent="0.25">
      <c r="A690" s="112" t="s">
        <v>347</v>
      </c>
      <c r="B690" s="113">
        <v>45000</v>
      </c>
      <c r="C690" s="113">
        <v>45000</v>
      </c>
      <c r="D690" s="113"/>
      <c r="E690" s="169"/>
      <c r="F690" s="158"/>
    </row>
    <row r="691" spans="1:6" s="86" customFormat="1" x14ac:dyDescent="0.25">
      <c r="A691" s="84" t="s">
        <v>65</v>
      </c>
      <c r="B691" s="5">
        <v>45000</v>
      </c>
      <c r="C691" s="5">
        <v>45000</v>
      </c>
      <c r="D691" s="5">
        <v>0</v>
      </c>
      <c r="E691" s="138">
        <v>0</v>
      </c>
      <c r="F691" s="155"/>
    </row>
    <row r="692" spans="1:6" s="104" customFormat="1" x14ac:dyDescent="0.25">
      <c r="A692" s="69" t="s">
        <v>551</v>
      </c>
      <c r="B692" s="83">
        <v>40000</v>
      </c>
      <c r="C692" s="83">
        <v>40000</v>
      </c>
      <c r="D692" s="83"/>
      <c r="E692" s="170"/>
      <c r="F692" s="156"/>
    </row>
    <row r="693" spans="1:6" s="114" customFormat="1" x14ac:dyDescent="0.25">
      <c r="A693" s="112" t="s">
        <v>347</v>
      </c>
      <c r="B693" s="113">
        <v>40000</v>
      </c>
      <c r="C693" s="113">
        <v>40000</v>
      </c>
      <c r="D693" s="113"/>
      <c r="E693" s="169"/>
      <c r="F693" s="154"/>
    </row>
    <row r="694" spans="1:6" s="86" customFormat="1" x14ac:dyDescent="0.25">
      <c r="A694" s="84" t="s">
        <v>58</v>
      </c>
      <c r="B694" s="5">
        <v>20000</v>
      </c>
      <c r="C694" s="5">
        <v>20000</v>
      </c>
      <c r="D694" s="5">
        <v>0</v>
      </c>
      <c r="E694" s="138">
        <v>0</v>
      </c>
      <c r="F694" s="155"/>
    </row>
    <row r="695" spans="1:6" s="86" customFormat="1" x14ac:dyDescent="0.25">
      <c r="A695" s="84" t="s">
        <v>65</v>
      </c>
      <c r="B695" s="5">
        <v>20000</v>
      </c>
      <c r="C695" s="5">
        <v>20000</v>
      </c>
      <c r="D695" s="5">
        <v>0</v>
      </c>
      <c r="E695" s="138">
        <v>0</v>
      </c>
      <c r="F695" s="155"/>
    </row>
    <row r="696" spans="1:6" s="104" customFormat="1" x14ac:dyDescent="0.25">
      <c r="A696" s="82" t="s">
        <v>266</v>
      </c>
      <c r="B696" s="5">
        <v>4400000</v>
      </c>
      <c r="C696" s="5">
        <v>4400000</v>
      </c>
      <c r="D696" s="5">
        <v>214035.91</v>
      </c>
      <c r="E696" s="138">
        <v>4.8600000000000003</v>
      </c>
      <c r="F696" s="156"/>
    </row>
    <row r="697" spans="1:6" x14ac:dyDescent="0.25">
      <c r="A697" s="69" t="s">
        <v>370</v>
      </c>
      <c r="B697" s="83">
        <v>400000</v>
      </c>
      <c r="C697" s="83">
        <v>400000</v>
      </c>
      <c r="D697" s="83">
        <v>190566.13</v>
      </c>
      <c r="E697" s="170">
        <v>47.64</v>
      </c>
    </row>
    <row r="698" spans="1:6" s="117" customFormat="1" x14ac:dyDescent="0.25">
      <c r="A698" s="112" t="s">
        <v>347</v>
      </c>
      <c r="B698" s="113">
        <v>400000</v>
      </c>
      <c r="C698" s="113">
        <v>400000</v>
      </c>
      <c r="D698" s="113">
        <v>190566.13</v>
      </c>
      <c r="E698" s="169">
        <v>47.64</v>
      </c>
      <c r="F698" s="158"/>
    </row>
    <row r="699" spans="1:6" s="87" customFormat="1" x14ac:dyDescent="0.25">
      <c r="A699" s="84" t="s">
        <v>85</v>
      </c>
      <c r="B699" s="5">
        <v>85000</v>
      </c>
      <c r="C699" s="5">
        <v>85000</v>
      </c>
      <c r="D699" s="5">
        <v>39003.629999999997</v>
      </c>
      <c r="E699" s="138">
        <v>45.89</v>
      </c>
      <c r="F699" s="157"/>
    </row>
    <row r="700" spans="1:6" x14ac:dyDescent="0.25">
      <c r="A700" s="85" t="s">
        <v>447</v>
      </c>
      <c r="B700" s="58"/>
      <c r="C700" s="58"/>
      <c r="D700" s="9">
        <v>23753.3</v>
      </c>
      <c r="E700" s="140"/>
    </row>
    <row r="701" spans="1:6" x14ac:dyDescent="0.25">
      <c r="A701" s="85" t="s">
        <v>448</v>
      </c>
      <c r="B701" s="58"/>
      <c r="C701" s="58"/>
      <c r="D701" s="9">
        <v>15250.33</v>
      </c>
      <c r="E701" s="140"/>
    </row>
    <row r="702" spans="1:6" x14ac:dyDescent="0.25">
      <c r="A702" s="84" t="s">
        <v>150</v>
      </c>
      <c r="B702" s="5">
        <v>315000</v>
      </c>
      <c r="C702" s="5">
        <v>315000</v>
      </c>
      <c r="D702" s="5">
        <v>151562.5</v>
      </c>
      <c r="E702" s="138">
        <v>48.12</v>
      </c>
    </row>
    <row r="703" spans="1:6" s="87" customFormat="1" x14ac:dyDescent="0.25">
      <c r="A703" s="85" t="s">
        <v>151</v>
      </c>
      <c r="B703" s="58"/>
      <c r="C703" s="58"/>
      <c r="D703" s="9">
        <v>151562.5</v>
      </c>
      <c r="E703" s="140"/>
      <c r="F703" s="157"/>
    </row>
    <row r="704" spans="1:6" s="104" customFormat="1" x14ac:dyDescent="0.25">
      <c r="A704" s="69" t="s">
        <v>552</v>
      </c>
      <c r="B704" s="83">
        <v>2000000</v>
      </c>
      <c r="C704" s="83">
        <v>2000000</v>
      </c>
      <c r="D704" s="83">
        <v>0</v>
      </c>
      <c r="E704" s="170">
        <v>0</v>
      </c>
      <c r="F704" s="156"/>
    </row>
    <row r="705" spans="1:6" s="114" customFormat="1" x14ac:dyDescent="0.25">
      <c r="A705" s="112" t="s">
        <v>347</v>
      </c>
      <c r="B705" s="113">
        <v>500000</v>
      </c>
      <c r="C705" s="113">
        <v>500000</v>
      </c>
      <c r="D705" s="113"/>
      <c r="E705" s="169"/>
      <c r="F705" s="154"/>
    </row>
    <row r="706" spans="1:6" s="86" customFormat="1" x14ac:dyDescent="0.25">
      <c r="A706" s="84" t="s">
        <v>130</v>
      </c>
      <c r="B706" s="5">
        <v>500000</v>
      </c>
      <c r="C706" s="5">
        <v>500000</v>
      </c>
      <c r="D706" s="5">
        <v>0</v>
      </c>
      <c r="E706" s="138">
        <v>0</v>
      </c>
      <c r="F706" s="155"/>
    </row>
    <row r="707" spans="1:6" s="114" customFormat="1" x14ac:dyDescent="0.25">
      <c r="A707" s="112" t="s">
        <v>374</v>
      </c>
      <c r="B707" s="113">
        <v>1500000</v>
      </c>
      <c r="C707" s="113">
        <v>1500000</v>
      </c>
      <c r="D707" s="113"/>
      <c r="E707" s="169"/>
      <c r="F707" s="154"/>
    </row>
    <row r="708" spans="1:6" s="86" customFormat="1" x14ac:dyDescent="0.25">
      <c r="A708" s="84" t="s">
        <v>65</v>
      </c>
      <c r="B708" s="5">
        <v>100000</v>
      </c>
      <c r="C708" s="5">
        <v>100000</v>
      </c>
      <c r="D708" s="5">
        <v>0</v>
      </c>
      <c r="E708" s="138">
        <v>0</v>
      </c>
      <c r="F708" s="155"/>
    </row>
    <row r="709" spans="1:6" s="86" customFormat="1" x14ac:dyDescent="0.25">
      <c r="A709" s="84" t="s">
        <v>130</v>
      </c>
      <c r="B709" s="5">
        <v>1400000</v>
      </c>
      <c r="C709" s="5">
        <v>1400000</v>
      </c>
      <c r="D709" s="5">
        <v>0</v>
      </c>
      <c r="E709" s="138">
        <v>0</v>
      </c>
      <c r="F709" s="155"/>
    </row>
    <row r="710" spans="1:6" s="104" customFormat="1" x14ac:dyDescent="0.25">
      <c r="A710" s="69" t="s">
        <v>553</v>
      </c>
      <c r="B710" s="83">
        <v>2000000</v>
      </c>
      <c r="C710" s="83">
        <v>2000000</v>
      </c>
      <c r="D710" s="83">
        <v>23469.78</v>
      </c>
      <c r="E710" s="170">
        <v>1.17</v>
      </c>
      <c r="F710" s="156"/>
    </row>
    <row r="711" spans="1:6" s="114" customFormat="1" ht="12" customHeight="1" x14ac:dyDescent="0.25">
      <c r="A711" s="112" t="s">
        <v>347</v>
      </c>
      <c r="B711" s="113">
        <v>2000000</v>
      </c>
      <c r="C711" s="113">
        <v>2000000</v>
      </c>
      <c r="D711" s="113">
        <v>23469.78</v>
      </c>
      <c r="E711" s="169">
        <v>1.17</v>
      </c>
      <c r="F711" s="154"/>
    </row>
    <row r="712" spans="1:6" s="86" customFormat="1" x14ac:dyDescent="0.25">
      <c r="A712" s="84" t="s">
        <v>65</v>
      </c>
      <c r="B712" s="5">
        <v>100000</v>
      </c>
      <c r="C712" s="5">
        <v>100000</v>
      </c>
      <c r="D712" s="5">
        <v>0</v>
      </c>
      <c r="E712" s="138">
        <v>0</v>
      </c>
      <c r="F712" s="155"/>
    </row>
    <row r="713" spans="1:6" s="86" customFormat="1" x14ac:dyDescent="0.25">
      <c r="A713" s="84" t="s">
        <v>130</v>
      </c>
      <c r="B713" s="5">
        <v>1900000</v>
      </c>
      <c r="C713" s="5">
        <v>1900000</v>
      </c>
      <c r="D713" s="5">
        <v>23469.78</v>
      </c>
      <c r="E713" s="138">
        <v>1.24</v>
      </c>
      <c r="F713" s="155"/>
    </row>
    <row r="714" spans="1:6" s="87" customFormat="1" x14ac:dyDescent="0.25">
      <c r="A714" s="85" t="s">
        <v>131</v>
      </c>
      <c r="B714" s="58"/>
      <c r="C714" s="58"/>
      <c r="D714" s="9">
        <v>23469.78</v>
      </c>
      <c r="E714" s="140"/>
      <c r="F714" s="157"/>
    </row>
    <row r="715" spans="1:6" s="87" customFormat="1" x14ac:dyDescent="0.25">
      <c r="A715" s="82" t="s">
        <v>270</v>
      </c>
      <c r="B715" s="5">
        <v>23555302</v>
      </c>
      <c r="C715" s="5">
        <v>23555302</v>
      </c>
      <c r="D715" s="5">
        <v>10664173.619999999</v>
      </c>
      <c r="E715" s="138">
        <v>45.27</v>
      </c>
      <c r="F715" s="157"/>
    </row>
    <row r="716" spans="1:6" x14ac:dyDescent="0.25">
      <c r="A716" s="69" t="s">
        <v>271</v>
      </c>
      <c r="B716" s="83">
        <v>16955902</v>
      </c>
      <c r="C716" s="83">
        <v>16955902</v>
      </c>
      <c r="D716" s="83">
        <v>7955634.8700000001</v>
      </c>
      <c r="E716" s="170">
        <v>46.92</v>
      </c>
    </row>
    <row r="717" spans="1:6" s="117" customFormat="1" ht="12" customHeight="1" x14ac:dyDescent="0.25">
      <c r="A717" s="112" t="s">
        <v>374</v>
      </c>
      <c r="B717" s="113">
        <v>16955902</v>
      </c>
      <c r="C717" s="113">
        <v>16955902</v>
      </c>
      <c r="D717" s="113">
        <v>7955634.8700000001</v>
      </c>
      <c r="E717" s="169">
        <v>46.92</v>
      </c>
      <c r="F717" s="158"/>
    </row>
    <row r="718" spans="1:6" ht="14.25" customHeight="1" x14ac:dyDescent="0.25">
      <c r="A718" s="84" t="s">
        <v>53</v>
      </c>
      <c r="B718" s="5">
        <v>5494200</v>
      </c>
      <c r="C718" s="5">
        <v>5494200</v>
      </c>
      <c r="D718" s="5">
        <v>2246258.58</v>
      </c>
      <c r="E718" s="138">
        <v>40.880000000000003</v>
      </c>
    </row>
    <row r="719" spans="1:6" ht="14.25" customHeight="1" x14ac:dyDescent="0.25">
      <c r="A719" s="85" t="s">
        <v>54</v>
      </c>
      <c r="B719" s="58"/>
      <c r="C719" s="58"/>
      <c r="D719" s="9">
        <v>41962.06</v>
      </c>
      <c r="E719" s="140"/>
    </row>
    <row r="720" spans="1:6" ht="14.25" customHeight="1" x14ac:dyDescent="0.25">
      <c r="A720" s="85" t="s">
        <v>55</v>
      </c>
      <c r="B720" s="58"/>
      <c r="C720" s="58"/>
      <c r="D720" s="9">
        <v>2149884.17</v>
      </c>
      <c r="E720" s="140"/>
    </row>
    <row r="721" spans="1:6" ht="14.25" customHeight="1" x14ac:dyDescent="0.25">
      <c r="A721" s="85" t="s">
        <v>56</v>
      </c>
      <c r="B721" s="58"/>
      <c r="C721" s="58"/>
      <c r="D721" s="9">
        <v>48612.35</v>
      </c>
      <c r="E721" s="140"/>
    </row>
    <row r="722" spans="1:6" ht="14.25" customHeight="1" x14ac:dyDescent="0.25">
      <c r="A722" s="85" t="s">
        <v>57</v>
      </c>
      <c r="B722" s="58"/>
      <c r="C722" s="58"/>
      <c r="D722" s="9">
        <v>5800</v>
      </c>
      <c r="E722" s="140"/>
    </row>
    <row r="723" spans="1:6" ht="14.25" customHeight="1" x14ac:dyDescent="0.25">
      <c r="A723" s="84" t="s">
        <v>58</v>
      </c>
      <c r="B723" s="5">
        <v>4904700</v>
      </c>
      <c r="C723" s="5">
        <v>4904700</v>
      </c>
      <c r="D723" s="5">
        <v>2545360.61</v>
      </c>
      <c r="E723" s="138">
        <v>51.9</v>
      </c>
    </row>
    <row r="724" spans="1:6" ht="14.25" customHeight="1" x14ac:dyDescent="0.25">
      <c r="A724" s="85" t="s">
        <v>59</v>
      </c>
      <c r="B724" s="58"/>
      <c r="C724" s="58"/>
      <c r="D724" s="9">
        <v>518357.64</v>
      </c>
      <c r="E724" s="140"/>
    </row>
    <row r="725" spans="1:6" ht="14.25" customHeight="1" x14ac:dyDescent="0.25">
      <c r="A725" s="85" t="s">
        <v>60</v>
      </c>
      <c r="B725" s="58"/>
      <c r="C725" s="58"/>
      <c r="D725" s="9">
        <v>243334.82</v>
      </c>
      <c r="E725" s="140"/>
    </row>
    <row r="726" spans="1:6" ht="14.25" customHeight="1" x14ac:dyDescent="0.25">
      <c r="A726" s="85" t="s">
        <v>61</v>
      </c>
      <c r="B726" s="58"/>
      <c r="C726" s="58"/>
      <c r="D726" s="9">
        <v>1463421.45</v>
      </c>
      <c r="E726" s="140"/>
    </row>
    <row r="727" spans="1:6" ht="14.25" customHeight="1" x14ac:dyDescent="0.25">
      <c r="A727" s="85" t="s">
        <v>62</v>
      </c>
      <c r="B727" s="58"/>
      <c r="C727" s="58"/>
      <c r="D727" s="9">
        <v>173311.45</v>
      </c>
      <c r="E727" s="140"/>
    </row>
    <row r="728" spans="1:6" s="87" customFormat="1" ht="14.25" customHeight="1" x14ac:dyDescent="0.25">
      <c r="A728" s="85" t="s">
        <v>63</v>
      </c>
      <c r="B728" s="58"/>
      <c r="C728" s="58"/>
      <c r="D728" s="9">
        <v>124516.11</v>
      </c>
      <c r="E728" s="140"/>
      <c r="F728" s="157"/>
    </row>
    <row r="729" spans="1:6" ht="14.25" customHeight="1" x14ac:dyDescent="0.25">
      <c r="A729" s="85" t="s">
        <v>64</v>
      </c>
      <c r="B729" s="58"/>
      <c r="C729" s="58"/>
      <c r="D729" s="9">
        <v>22419.14</v>
      </c>
      <c r="E729" s="140"/>
    </row>
    <row r="730" spans="1:6" ht="14.25" customHeight="1" x14ac:dyDescent="0.25">
      <c r="A730" s="84" t="s">
        <v>65</v>
      </c>
      <c r="B730" s="5">
        <v>5970702</v>
      </c>
      <c r="C730" s="5">
        <v>5970702</v>
      </c>
      <c r="D730" s="5">
        <v>2980151.48</v>
      </c>
      <c r="E730" s="138">
        <v>49.91</v>
      </c>
    </row>
    <row r="731" spans="1:6" ht="14.25" customHeight="1" x14ac:dyDescent="0.25">
      <c r="A731" s="85" t="s">
        <v>66</v>
      </c>
      <c r="B731" s="58"/>
      <c r="C731" s="58"/>
      <c r="D731" s="9">
        <v>223360.18</v>
      </c>
      <c r="E731" s="140"/>
    </row>
    <row r="732" spans="1:6" ht="14.25" customHeight="1" x14ac:dyDescent="0.25">
      <c r="A732" s="85" t="s">
        <v>67</v>
      </c>
      <c r="B732" s="58"/>
      <c r="C732" s="58"/>
      <c r="D732" s="9">
        <v>911203.88</v>
      </c>
      <c r="E732" s="140"/>
    </row>
    <row r="733" spans="1:6" ht="14.25" customHeight="1" x14ac:dyDescent="0.25">
      <c r="A733" s="85" t="s">
        <v>68</v>
      </c>
      <c r="B733" s="58"/>
      <c r="C733" s="58"/>
      <c r="D733" s="9">
        <v>112348.71</v>
      </c>
      <c r="E733" s="140"/>
    </row>
    <row r="734" spans="1:6" s="87" customFormat="1" ht="14.25" customHeight="1" x14ac:dyDescent="0.25">
      <c r="A734" s="85" t="s">
        <v>69</v>
      </c>
      <c r="B734" s="58"/>
      <c r="C734" s="58"/>
      <c r="D734" s="9">
        <v>496477.48</v>
      </c>
      <c r="E734" s="140"/>
      <c r="F734" s="157"/>
    </row>
    <row r="735" spans="1:6" ht="14.25" customHeight="1" x14ac:dyDescent="0.25">
      <c r="A735" s="85" t="s">
        <v>70</v>
      </c>
      <c r="B735" s="58"/>
      <c r="C735" s="58"/>
      <c r="D735" s="9">
        <v>216893.79</v>
      </c>
      <c r="E735" s="140"/>
    </row>
    <row r="736" spans="1:6" ht="14.25" customHeight="1" x14ac:dyDescent="0.25">
      <c r="A736" s="85" t="s">
        <v>71</v>
      </c>
      <c r="B736" s="58"/>
      <c r="C736" s="58"/>
      <c r="D736" s="9">
        <v>17515</v>
      </c>
      <c r="E736" s="140"/>
    </row>
    <row r="737" spans="1:6" ht="14.25" customHeight="1" x14ac:dyDescent="0.25">
      <c r="A737" s="85" t="s">
        <v>72</v>
      </c>
      <c r="B737" s="58"/>
      <c r="C737" s="58"/>
      <c r="D737" s="9">
        <v>127954.5</v>
      </c>
      <c r="E737" s="140"/>
    </row>
    <row r="738" spans="1:6" ht="14.25" customHeight="1" x14ac:dyDescent="0.25">
      <c r="A738" s="85" t="s">
        <v>73</v>
      </c>
      <c r="B738" s="58"/>
      <c r="C738" s="58"/>
      <c r="D738" s="9">
        <v>106777.18</v>
      </c>
      <c r="E738" s="140"/>
    </row>
    <row r="739" spans="1:6" ht="14.25" customHeight="1" x14ac:dyDescent="0.25">
      <c r="A739" s="85" t="s">
        <v>74</v>
      </c>
      <c r="B739" s="58"/>
      <c r="C739" s="58"/>
      <c r="D739" s="9">
        <v>767620.76</v>
      </c>
      <c r="E739" s="140"/>
    </row>
    <row r="740" spans="1:6" ht="14.25" customHeight="1" x14ac:dyDescent="0.25">
      <c r="A740" s="84" t="s">
        <v>77</v>
      </c>
      <c r="B740" s="5">
        <v>303300</v>
      </c>
      <c r="C740" s="5">
        <v>303300</v>
      </c>
      <c r="D740" s="5">
        <v>131080.82999999999</v>
      </c>
      <c r="E740" s="138">
        <v>43.22</v>
      </c>
    </row>
    <row r="741" spans="1:6" s="87" customFormat="1" ht="14.25" customHeight="1" x14ac:dyDescent="0.25">
      <c r="A741" s="85" t="s">
        <v>79</v>
      </c>
      <c r="B741" s="58"/>
      <c r="C741" s="58"/>
      <c r="D741" s="9">
        <v>36353.01</v>
      </c>
      <c r="E741" s="140"/>
      <c r="F741" s="157"/>
    </row>
    <row r="742" spans="1:6" ht="14.25" customHeight="1" x14ac:dyDescent="0.25">
      <c r="A742" s="85" t="s">
        <v>80</v>
      </c>
      <c r="B742" s="58"/>
      <c r="C742" s="58"/>
      <c r="D742" s="9">
        <v>2702.4</v>
      </c>
      <c r="E742" s="140"/>
    </row>
    <row r="743" spans="1:6" ht="14.25" customHeight="1" x14ac:dyDescent="0.25">
      <c r="A743" s="85" t="s">
        <v>81</v>
      </c>
      <c r="B743" s="58"/>
      <c r="C743" s="58"/>
      <c r="D743" s="9">
        <v>13581.75</v>
      </c>
      <c r="E743" s="140"/>
    </row>
    <row r="744" spans="1:6" s="87" customFormat="1" ht="14.25" customHeight="1" x14ac:dyDescent="0.25">
      <c r="A744" s="85" t="s">
        <v>82</v>
      </c>
      <c r="B744" s="58"/>
      <c r="C744" s="58"/>
      <c r="D744" s="9">
        <v>46096.62</v>
      </c>
      <c r="E744" s="140"/>
      <c r="F744" s="157"/>
    </row>
    <row r="745" spans="1:6" ht="14.25" customHeight="1" x14ac:dyDescent="0.25">
      <c r="A745" s="85" t="s">
        <v>83</v>
      </c>
      <c r="B745" s="58"/>
      <c r="C745" s="58"/>
      <c r="D745" s="9">
        <v>32347.05</v>
      </c>
      <c r="E745" s="140"/>
    </row>
    <row r="746" spans="1:6" x14ac:dyDescent="0.25">
      <c r="A746" s="84" t="s">
        <v>86</v>
      </c>
      <c r="B746" s="5">
        <v>133000</v>
      </c>
      <c r="C746" s="5">
        <v>133000</v>
      </c>
      <c r="D746" s="5">
        <v>52783.37</v>
      </c>
      <c r="E746" s="138">
        <v>39.69</v>
      </c>
    </row>
    <row r="747" spans="1:6" ht="14.25" customHeight="1" x14ac:dyDescent="0.25">
      <c r="A747" s="85" t="s">
        <v>87</v>
      </c>
      <c r="B747" s="58"/>
      <c r="C747" s="58"/>
      <c r="D747" s="9">
        <v>44893.11</v>
      </c>
      <c r="E747" s="140"/>
    </row>
    <row r="748" spans="1:6" ht="14.25" customHeight="1" x14ac:dyDescent="0.25">
      <c r="A748" s="85" t="s">
        <v>88</v>
      </c>
      <c r="B748" s="58"/>
      <c r="C748" s="58"/>
      <c r="D748" s="9">
        <v>98.15</v>
      </c>
      <c r="E748" s="140"/>
    </row>
    <row r="749" spans="1:6" ht="14.25" customHeight="1" x14ac:dyDescent="0.25">
      <c r="A749" s="85" t="s">
        <v>89</v>
      </c>
      <c r="B749" s="58"/>
      <c r="C749" s="58"/>
      <c r="D749" s="9">
        <v>7212.11</v>
      </c>
      <c r="E749" s="140"/>
    </row>
    <row r="750" spans="1:6" s="87" customFormat="1" ht="14.25" customHeight="1" x14ac:dyDescent="0.25">
      <c r="A750" s="85" t="s">
        <v>90</v>
      </c>
      <c r="B750" s="58"/>
      <c r="C750" s="58"/>
      <c r="D750" s="9">
        <v>580</v>
      </c>
      <c r="E750" s="140"/>
      <c r="F750" s="157"/>
    </row>
    <row r="751" spans="1:6" x14ac:dyDescent="0.25">
      <c r="A751" s="84" t="s">
        <v>105</v>
      </c>
      <c r="B751" s="5">
        <v>150000</v>
      </c>
      <c r="C751" s="5">
        <v>150000</v>
      </c>
      <c r="D751" s="5">
        <v>0</v>
      </c>
      <c r="E751" s="138">
        <v>0</v>
      </c>
    </row>
    <row r="752" spans="1:6" x14ac:dyDescent="0.25">
      <c r="A752" s="69" t="s">
        <v>272</v>
      </c>
      <c r="B752" s="83">
        <v>1915200</v>
      </c>
      <c r="C752" s="83">
        <v>1915200</v>
      </c>
      <c r="D752" s="83">
        <v>769860</v>
      </c>
      <c r="E752" s="170">
        <v>40.200000000000003</v>
      </c>
    </row>
    <row r="753" spans="1:6" s="114" customFormat="1" x14ac:dyDescent="0.25">
      <c r="A753" s="112" t="s">
        <v>374</v>
      </c>
      <c r="B753" s="113">
        <v>1915200</v>
      </c>
      <c r="C753" s="113">
        <v>1915200</v>
      </c>
      <c r="D753" s="113">
        <v>769860</v>
      </c>
      <c r="E753" s="169">
        <v>40.200000000000003</v>
      </c>
      <c r="F753" s="154"/>
    </row>
    <row r="754" spans="1:6" x14ac:dyDescent="0.25">
      <c r="A754" s="84" t="s">
        <v>105</v>
      </c>
      <c r="B754" s="5">
        <v>1915200</v>
      </c>
      <c r="C754" s="5">
        <v>1915200</v>
      </c>
      <c r="D754" s="5">
        <v>769860</v>
      </c>
      <c r="E754" s="138">
        <v>40.200000000000003</v>
      </c>
    </row>
    <row r="755" spans="1:6" x14ac:dyDescent="0.25">
      <c r="A755" s="85" t="s">
        <v>107</v>
      </c>
      <c r="B755" s="58"/>
      <c r="C755" s="58"/>
      <c r="D755" s="9">
        <v>769860</v>
      </c>
      <c r="E755" s="140"/>
    </row>
    <row r="756" spans="1:6" x14ac:dyDescent="0.25">
      <c r="A756" s="69" t="s">
        <v>273</v>
      </c>
      <c r="B756" s="83">
        <v>218400</v>
      </c>
      <c r="C756" s="83">
        <v>218400</v>
      </c>
      <c r="D756" s="83">
        <v>152995.59</v>
      </c>
      <c r="E756" s="170">
        <v>70.05</v>
      </c>
    </row>
    <row r="757" spans="1:6" s="114" customFormat="1" x14ac:dyDescent="0.25">
      <c r="A757" s="112" t="s">
        <v>374</v>
      </c>
      <c r="B757" s="113">
        <v>218400</v>
      </c>
      <c r="C757" s="113">
        <v>218400</v>
      </c>
      <c r="D757" s="113">
        <v>152995.59</v>
      </c>
      <c r="E757" s="169">
        <v>70.05</v>
      </c>
      <c r="F757" s="154"/>
    </row>
    <row r="758" spans="1:6" x14ac:dyDescent="0.25">
      <c r="A758" s="84" t="s">
        <v>105</v>
      </c>
      <c r="B758" s="5">
        <v>218400</v>
      </c>
      <c r="C758" s="5">
        <v>218400</v>
      </c>
      <c r="D758" s="5">
        <v>152995.59</v>
      </c>
      <c r="E758" s="138">
        <v>70.05</v>
      </c>
    </row>
    <row r="759" spans="1:6" x14ac:dyDescent="0.25">
      <c r="A759" s="85" t="s">
        <v>107</v>
      </c>
      <c r="B759" s="58"/>
      <c r="C759" s="58"/>
      <c r="D759" s="9">
        <v>152995.59</v>
      </c>
      <c r="E759" s="140"/>
    </row>
    <row r="760" spans="1:6" x14ac:dyDescent="0.25">
      <c r="A760" s="69" t="s">
        <v>379</v>
      </c>
      <c r="B760" s="83">
        <v>4345800</v>
      </c>
      <c r="C760" s="83">
        <v>4345800</v>
      </c>
      <c r="D760" s="83">
        <v>1784707.78</v>
      </c>
      <c r="E760" s="170">
        <v>41.07</v>
      </c>
    </row>
    <row r="761" spans="1:6" s="114" customFormat="1" x14ac:dyDescent="0.25">
      <c r="A761" s="112" t="s">
        <v>374</v>
      </c>
      <c r="B761" s="113">
        <v>4345800</v>
      </c>
      <c r="C761" s="113">
        <v>4345800</v>
      </c>
      <c r="D761" s="113">
        <v>1784707.78</v>
      </c>
      <c r="E761" s="169">
        <v>41.07</v>
      </c>
      <c r="F761" s="154"/>
    </row>
    <row r="762" spans="1:6" s="87" customFormat="1" x14ac:dyDescent="0.25">
      <c r="A762" s="84" t="s">
        <v>118</v>
      </c>
      <c r="B762" s="5">
        <v>1955800</v>
      </c>
      <c r="C762" s="5">
        <v>1955800</v>
      </c>
      <c r="D762" s="5">
        <v>1223592.8799999999</v>
      </c>
      <c r="E762" s="138">
        <v>62.56</v>
      </c>
      <c r="F762" s="157"/>
    </row>
    <row r="763" spans="1:6" x14ac:dyDescent="0.25">
      <c r="A763" s="85" t="s">
        <v>119</v>
      </c>
      <c r="B763" s="58"/>
      <c r="C763" s="58"/>
      <c r="D763" s="9">
        <v>107144.54</v>
      </c>
      <c r="E763" s="140"/>
    </row>
    <row r="764" spans="1:6" x14ac:dyDescent="0.25">
      <c r="A764" s="85" t="s">
        <v>120</v>
      </c>
      <c r="B764" s="58"/>
      <c r="C764" s="58"/>
      <c r="D764" s="9">
        <v>2350</v>
      </c>
      <c r="E764" s="140"/>
    </row>
    <row r="765" spans="1:6" x14ac:dyDescent="0.25">
      <c r="A765" s="85" t="s">
        <v>121</v>
      </c>
      <c r="B765" s="58"/>
      <c r="C765" s="58"/>
      <c r="D765" s="9">
        <v>11992.6</v>
      </c>
      <c r="E765" s="140"/>
    </row>
    <row r="766" spans="1:6" x14ac:dyDescent="0.25">
      <c r="A766" s="85" t="s">
        <v>122</v>
      </c>
      <c r="B766" s="58"/>
      <c r="C766" s="58"/>
      <c r="D766" s="9">
        <v>265008.13</v>
      </c>
      <c r="E766" s="140"/>
    </row>
    <row r="767" spans="1:6" x14ac:dyDescent="0.25">
      <c r="A767" s="85" t="s">
        <v>123</v>
      </c>
      <c r="B767" s="58"/>
      <c r="C767" s="58"/>
      <c r="D767" s="9">
        <v>837097.61</v>
      </c>
      <c r="E767" s="140"/>
    </row>
    <row r="768" spans="1:6" x14ac:dyDescent="0.25">
      <c r="A768" s="84" t="s">
        <v>124</v>
      </c>
      <c r="B768" s="5">
        <v>0</v>
      </c>
      <c r="C768" s="5">
        <v>0</v>
      </c>
      <c r="D768" s="5">
        <v>222631.5</v>
      </c>
      <c r="E768" s="138">
        <v>0</v>
      </c>
    </row>
    <row r="769" spans="1:6" x14ac:dyDescent="0.25">
      <c r="A769" s="85" t="s">
        <v>536</v>
      </c>
      <c r="B769" s="58"/>
      <c r="C769" s="58"/>
      <c r="D769" s="9">
        <v>222631.5</v>
      </c>
      <c r="E769" s="140"/>
    </row>
    <row r="770" spans="1:6" x14ac:dyDescent="0.25">
      <c r="A770" s="84" t="s">
        <v>130</v>
      </c>
      <c r="B770" s="5">
        <v>2390000</v>
      </c>
      <c r="C770" s="5">
        <v>2390000</v>
      </c>
      <c r="D770" s="5">
        <v>338483.4</v>
      </c>
      <c r="E770" s="138">
        <v>14.16</v>
      </c>
    </row>
    <row r="771" spans="1:6" x14ac:dyDescent="0.25">
      <c r="A771" s="85" t="s">
        <v>131</v>
      </c>
      <c r="B771" s="58"/>
      <c r="C771" s="58"/>
      <c r="D771" s="9">
        <v>338483.4</v>
      </c>
      <c r="E771" s="140"/>
    </row>
    <row r="772" spans="1:6" x14ac:dyDescent="0.25">
      <c r="A772" s="69" t="s">
        <v>274</v>
      </c>
      <c r="B772" s="83">
        <v>120000</v>
      </c>
      <c r="C772" s="83">
        <v>120000</v>
      </c>
      <c r="D772" s="83">
        <v>975.38</v>
      </c>
      <c r="E772" s="170">
        <v>0.81</v>
      </c>
    </row>
    <row r="773" spans="1:6" s="114" customFormat="1" x14ac:dyDescent="0.25">
      <c r="A773" s="112" t="s">
        <v>374</v>
      </c>
      <c r="B773" s="113">
        <v>120000</v>
      </c>
      <c r="C773" s="113">
        <v>120000</v>
      </c>
      <c r="D773" s="113">
        <v>975.38</v>
      </c>
      <c r="E773" s="169">
        <v>0.81</v>
      </c>
      <c r="F773" s="154"/>
    </row>
    <row r="774" spans="1:6" x14ac:dyDescent="0.25">
      <c r="A774" s="84" t="s">
        <v>65</v>
      </c>
      <c r="B774" s="5">
        <v>120000</v>
      </c>
      <c r="C774" s="5">
        <v>120000</v>
      </c>
      <c r="D774" s="5">
        <v>975.38</v>
      </c>
      <c r="E774" s="138">
        <v>0.81</v>
      </c>
    </row>
    <row r="775" spans="1:6" x14ac:dyDescent="0.25">
      <c r="A775" s="85" t="s">
        <v>67</v>
      </c>
      <c r="B775" s="58"/>
      <c r="C775" s="58"/>
      <c r="D775" s="9">
        <v>975.38</v>
      </c>
      <c r="E775" s="140"/>
    </row>
    <row r="776" spans="1:6" x14ac:dyDescent="0.25">
      <c r="A776" s="85"/>
      <c r="B776" s="58"/>
      <c r="C776" s="58"/>
      <c r="D776" s="9"/>
      <c r="E776" s="140"/>
    </row>
    <row r="777" spans="1:6" x14ac:dyDescent="0.25">
      <c r="A777" s="85"/>
      <c r="B777" s="58"/>
      <c r="C777" s="58"/>
      <c r="D777" s="9"/>
      <c r="E777" s="140"/>
    </row>
    <row r="778" spans="1:6" x14ac:dyDescent="0.25">
      <c r="A778" s="85"/>
      <c r="B778" s="58"/>
      <c r="C778" s="58"/>
      <c r="D778" s="9"/>
      <c r="E778" s="140"/>
    </row>
    <row r="779" spans="1:6" x14ac:dyDescent="0.25">
      <c r="A779" s="85"/>
      <c r="B779" s="58"/>
      <c r="C779" s="58"/>
      <c r="D779" s="9"/>
      <c r="E779" s="140"/>
    </row>
    <row r="780" spans="1:6" x14ac:dyDescent="0.25">
      <c r="A780" s="85"/>
      <c r="B780" s="58"/>
      <c r="C780" s="58"/>
      <c r="D780" s="9"/>
      <c r="E780" s="140"/>
    </row>
    <row r="781" spans="1:6" x14ac:dyDescent="0.25">
      <c r="A781" s="85"/>
      <c r="B781" s="58"/>
      <c r="C781" s="58"/>
      <c r="D781" s="9"/>
      <c r="E781" s="140"/>
    </row>
    <row r="782" spans="1:6" x14ac:dyDescent="0.25">
      <c r="A782" s="85"/>
      <c r="B782" s="58"/>
      <c r="C782" s="58"/>
      <c r="D782" s="9"/>
      <c r="E782" s="140"/>
    </row>
    <row r="783" spans="1:6" x14ac:dyDescent="0.25">
      <c r="A783" s="85"/>
      <c r="B783" s="58"/>
      <c r="C783" s="58"/>
      <c r="D783" s="9"/>
      <c r="E783" s="140"/>
    </row>
    <row r="784" spans="1:6" x14ac:dyDescent="0.25">
      <c r="A784" s="85"/>
      <c r="B784" s="58"/>
      <c r="C784" s="58"/>
      <c r="D784" s="9"/>
      <c r="E784" s="140"/>
    </row>
    <row r="785" spans="1:6" x14ac:dyDescent="0.25">
      <c r="A785" s="85"/>
      <c r="B785" s="58"/>
      <c r="C785" s="58"/>
      <c r="D785" s="9"/>
      <c r="E785" s="140"/>
    </row>
    <row r="786" spans="1:6" x14ac:dyDescent="0.25">
      <c r="A786" s="85"/>
      <c r="B786" s="58"/>
      <c r="C786" s="58"/>
      <c r="D786" s="9"/>
      <c r="E786" s="140"/>
    </row>
    <row r="787" spans="1:6" x14ac:dyDescent="0.25">
      <c r="A787" s="85"/>
      <c r="B787" s="58"/>
      <c r="C787" s="58"/>
      <c r="D787" s="9"/>
      <c r="E787" s="140"/>
    </row>
    <row r="788" spans="1:6" x14ac:dyDescent="0.25">
      <c r="A788" s="85"/>
      <c r="B788" s="58"/>
      <c r="C788" s="58"/>
      <c r="D788" s="9"/>
      <c r="E788" s="140"/>
    </row>
    <row r="789" spans="1:6" x14ac:dyDescent="0.25">
      <c r="A789" s="85"/>
      <c r="B789" s="58"/>
      <c r="C789" s="58"/>
      <c r="D789" s="9"/>
      <c r="E789" s="140"/>
    </row>
    <row r="790" spans="1:6" x14ac:dyDescent="0.25">
      <c r="A790" s="85"/>
      <c r="B790" s="58"/>
      <c r="C790" s="58"/>
      <c r="D790" s="9"/>
      <c r="E790" s="140"/>
    </row>
    <row r="791" spans="1:6" ht="29.25" customHeight="1" x14ac:dyDescent="0.25">
      <c r="A791" s="6" t="s">
        <v>477</v>
      </c>
      <c r="B791" s="54">
        <v>45771710</v>
      </c>
      <c r="C791" s="54">
        <v>45791710</v>
      </c>
      <c r="D791" s="54">
        <v>7856565.3399999999</v>
      </c>
      <c r="E791" s="136">
        <v>17.16</v>
      </c>
    </row>
    <row r="792" spans="1:6" s="87" customFormat="1" ht="33" customHeight="1" x14ac:dyDescent="0.25">
      <c r="A792" s="82" t="s">
        <v>478</v>
      </c>
      <c r="B792" s="5">
        <v>991389</v>
      </c>
      <c r="C792" s="5">
        <v>991389</v>
      </c>
      <c r="D792" s="5">
        <v>343668.95</v>
      </c>
      <c r="E792" s="138">
        <v>34.67</v>
      </c>
      <c r="F792" s="157"/>
    </row>
    <row r="793" spans="1:6" s="114" customFormat="1" x14ac:dyDescent="0.25">
      <c r="A793" s="112" t="s">
        <v>347</v>
      </c>
      <c r="B793" s="113">
        <v>341389</v>
      </c>
      <c r="C793" s="113">
        <v>341389</v>
      </c>
      <c r="D793" s="113">
        <v>71719.399999999994</v>
      </c>
      <c r="E793" s="169">
        <v>21.01</v>
      </c>
      <c r="F793" s="154"/>
    </row>
    <row r="794" spans="1:6" s="114" customFormat="1" x14ac:dyDescent="0.25">
      <c r="A794" s="112" t="s">
        <v>355</v>
      </c>
      <c r="B794" s="113">
        <v>650000</v>
      </c>
      <c r="C794" s="113">
        <v>650000</v>
      </c>
      <c r="D794" s="113">
        <v>271949.55</v>
      </c>
      <c r="E794" s="169">
        <v>41.84</v>
      </c>
      <c r="F794" s="154"/>
    </row>
    <row r="795" spans="1:6" ht="9" customHeight="1" x14ac:dyDescent="0.25">
      <c r="A795" s="57"/>
      <c r="B795" s="9"/>
      <c r="C795" s="9"/>
      <c r="D795" s="9"/>
      <c r="E795" s="139"/>
    </row>
    <row r="796" spans="1:6" s="87" customFormat="1" x14ac:dyDescent="0.25">
      <c r="A796" s="82" t="s">
        <v>213</v>
      </c>
      <c r="B796" s="5">
        <v>76389</v>
      </c>
      <c r="C796" s="5">
        <v>76389</v>
      </c>
      <c r="D796" s="5">
        <v>12220.48</v>
      </c>
      <c r="E796" s="138">
        <v>16</v>
      </c>
      <c r="F796" s="157"/>
    </row>
    <row r="797" spans="1:6" x14ac:dyDescent="0.25">
      <c r="A797" s="69" t="s">
        <v>214</v>
      </c>
      <c r="B797" s="83">
        <v>76389</v>
      </c>
      <c r="C797" s="83">
        <v>76389</v>
      </c>
      <c r="D797" s="83">
        <v>12220.48</v>
      </c>
      <c r="E797" s="170">
        <v>16</v>
      </c>
    </row>
    <row r="798" spans="1:6" s="114" customFormat="1" ht="14.25" customHeight="1" x14ac:dyDescent="0.25">
      <c r="A798" s="112" t="s">
        <v>347</v>
      </c>
      <c r="B798" s="113">
        <v>76389</v>
      </c>
      <c r="C798" s="113">
        <v>76389</v>
      </c>
      <c r="D798" s="113">
        <v>12220.48</v>
      </c>
      <c r="E798" s="169">
        <v>16</v>
      </c>
      <c r="F798" s="154"/>
    </row>
    <row r="799" spans="1:6" ht="14.25" customHeight="1" x14ac:dyDescent="0.25">
      <c r="A799" s="84" t="s">
        <v>53</v>
      </c>
      <c r="B799" s="5">
        <v>22889</v>
      </c>
      <c r="C799" s="5">
        <v>22889</v>
      </c>
      <c r="D799" s="5">
        <v>0</v>
      </c>
      <c r="E799" s="138">
        <v>0</v>
      </c>
    </row>
    <row r="800" spans="1:6" s="87" customFormat="1" ht="14.25" customHeight="1" x14ac:dyDescent="0.25">
      <c r="A800" s="84" t="s">
        <v>58</v>
      </c>
      <c r="B800" s="5">
        <v>30000</v>
      </c>
      <c r="C800" s="5">
        <v>30000</v>
      </c>
      <c r="D800" s="5">
        <v>2833.13</v>
      </c>
      <c r="E800" s="138">
        <v>9.44</v>
      </c>
      <c r="F800" s="157"/>
    </row>
    <row r="801" spans="1:6" s="86" customFormat="1" ht="14.25" customHeight="1" x14ac:dyDescent="0.25">
      <c r="A801" s="85" t="s">
        <v>59</v>
      </c>
      <c r="B801" s="58"/>
      <c r="C801" s="58"/>
      <c r="D801" s="9">
        <v>2833.13</v>
      </c>
      <c r="E801" s="140"/>
      <c r="F801" s="155"/>
    </row>
    <row r="802" spans="1:6" s="86" customFormat="1" ht="14.25" customHeight="1" x14ac:dyDescent="0.25">
      <c r="A802" s="84" t="s">
        <v>65</v>
      </c>
      <c r="B802" s="5">
        <v>3500</v>
      </c>
      <c r="C802" s="5">
        <v>3500</v>
      </c>
      <c r="D802" s="5">
        <v>0</v>
      </c>
      <c r="E802" s="138">
        <v>0</v>
      </c>
      <c r="F802" s="155"/>
    </row>
    <row r="803" spans="1:6" s="86" customFormat="1" ht="14.25" customHeight="1" x14ac:dyDescent="0.25">
      <c r="A803" s="84" t="s">
        <v>77</v>
      </c>
      <c r="B803" s="5">
        <v>10000</v>
      </c>
      <c r="C803" s="5">
        <v>10000</v>
      </c>
      <c r="D803" s="5">
        <v>0</v>
      </c>
      <c r="E803" s="138">
        <v>0</v>
      </c>
      <c r="F803" s="155"/>
    </row>
    <row r="804" spans="1:6" s="86" customFormat="1" ht="14.25" customHeight="1" x14ac:dyDescent="0.25">
      <c r="A804" s="84" t="s">
        <v>105</v>
      </c>
      <c r="B804" s="5">
        <v>10000</v>
      </c>
      <c r="C804" s="5">
        <v>10000</v>
      </c>
      <c r="D804" s="5">
        <v>9387.35</v>
      </c>
      <c r="E804" s="138">
        <v>93.87</v>
      </c>
      <c r="F804" s="155"/>
    </row>
    <row r="805" spans="1:6" s="86" customFormat="1" ht="14.25" customHeight="1" x14ac:dyDescent="0.25">
      <c r="A805" s="85" t="s">
        <v>106</v>
      </c>
      <c r="B805" s="58"/>
      <c r="C805" s="58"/>
      <c r="D805" s="9">
        <v>9387.35</v>
      </c>
      <c r="E805" s="140"/>
      <c r="F805" s="155"/>
    </row>
    <row r="806" spans="1:6" s="87" customFormat="1" x14ac:dyDescent="0.25">
      <c r="A806" s="82" t="s">
        <v>380</v>
      </c>
      <c r="B806" s="5">
        <v>215000</v>
      </c>
      <c r="C806" s="5">
        <v>215000</v>
      </c>
      <c r="D806" s="5">
        <v>59498.92</v>
      </c>
      <c r="E806" s="138">
        <v>27.67</v>
      </c>
      <c r="F806" s="157"/>
    </row>
    <row r="807" spans="1:6" x14ac:dyDescent="0.25">
      <c r="A807" s="69" t="s">
        <v>381</v>
      </c>
      <c r="B807" s="83">
        <v>96000</v>
      </c>
      <c r="C807" s="83">
        <v>96000</v>
      </c>
      <c r="D807" s="83">
        <v>51500</v>
      </c>
      <c r="E807" s="170">
        <v>53.65</v>
      </c>
    </row>
    <row r="808" spans="1:6" s="117" customFormat="1" x14ac:dyDescent="0.25">
      <c r="A808" s="112" t="s">
        <v>347</v>
      </c>
      <c r="B808" s="113">
        <v>96000</v>
      </c>
      <c r="C808" s="113">
        <v>96000</v>
      </c>
      <c r="D808" s="113">
        <v>51500</v>
      </c>
      <c r="E808" s="169">
        <v>53.65</v>
      </c>
      <c r="F808" s="158"/>
    </row>
    <row r="809" spans="1:6" x14ac:dyDescent="0.25">
      <c r="A809" s="84" t="s">
        <v>65</v>
      </c>
      <c r="B809" s="5">
        <v>26000</v>
      </c>
      <c r="C809" s="5">
        <v>26000</v>
      </c>
      <c r="D809" s="5">
        <v>18348</v>
      </c>
      <c r="E809" s="138">
        <v>70.569999999999993</v>
      </c>
    </row>
    <row r="810" spans="1:6" x14ac:dyDescent="0.25">
      <c r="A810" s="85" t="s">
        <v>74</v>
      </c>
      <c r="B810" s="58"/>
      <c r="C810" s="58"/>
      <c r="D810" s="9">
        <v>18348</v>
      </c>
      <c r="E810" s="140"/>
    </row>
    <row r="811" spans="1:6" x14ac:dyDescent="0.25">
      <c r="A811" s="84" t="s">
        <v>77</v>
      </c>
      <c r="B811" s="5">
        <v>70000</v>
      </c>
      <c r="C811" s="5">
        <v>70000</v>
      </c>
      <c r="D811" s="5">
        <v>33152</v>
      </c>
      <c r="E811" s="138">
        <v>47.36</v>
      </c>
    </row>
    <row r="812" spans="1:6" x14ac:dyDescent="0.25">
      <c r="A812" s="85" t="s">
        <v>78</v>
      </c>
      <c r="B812" s="58"/>
      <c r="C812" s="58"/>
      <c r="D812" s="9">
        <v>33152</v>
      </c>
      <c r="E812" s="140"/>
    </row>
    <row r="813" spans="1:6" x14ac:dyDescent="0.25">
      <c r="A813" s="69" t="s">
        <v>382</v>
      </c>
      <c r="B813" s="83">
        <v>5000</v>
      </c>
      <c r="C813" s="83">
        <v>5000</v>
      </c>
      <c r="D813" s="83"/>
      <c r="E813" s="170"/>
    </row>
    <row r="814" spans="1:6" s="114" customFormat="1" x14ac:dyDescent="0.25">
      <c r="A814" s="112" t="s">
        <v>347</v>
      </c>
      <c r="B814" s="113">
        <v>5000</v>
      </c>
      <c r="C814" s="113">
        <v>5000</v>
      </c>
      <c r="D814" s="113"/>
      <c r="E814" s="169"/>
      <c r="F814" s="154"/>
    </row>
    <row r="815" spans="1:6" x14ac:dyDescent="0.25">
      <c r="A815" s="84" t="s">
        <v>77</v>
      </c>
      <c r="B815" s="5">
        <v>5000</v>
      </c>
      <c r="C815" s="5">
        <v>5000</v>
      </c>
      <c r="D815" s="5">
        <v>0</v>
      </c>
      <c r="E815" s="138">
        <v>0</v>
      </c>
    </row>
    <row r="816" spans="1:6" x14ac:dyDescent="0.25">
      <c r="A816" s="69" t="s">
        <v>492</v>
      </c>
      <c r="B816" s="83">
        <v>114000</v>
      </c>
      <c r="C816" s="83">
        <v>114000</v>
      </c>
      <c r="D816" s="83">
        <v>7998.92</v>
      </c>
      <c r="E816" s="170">
        <v>7.02</v>
      </c>
    </row>
    <row r="817" spans="1:6" s="114" customFormat="1" ht="14.25" customHeight="1" x14ac:dyDescent="0.25">
      <c r="A817" s="112" t="s">
        <v>347</v>
      </c>
      <c r="B817" s="113">
        <v>114000</v>
      </c>
      <c r="C817" s="113">
        <v>114000</v>
      </c>
      <c r="D817" s="113">
        <v>7998.92</v>
      </c>
      <c r="E817" s="169">
        <v>7.02</v>
      </c>
      <c r="F817" s="154"/>
    </row>
    <row r="818" spans="1:6" s="87" customFormat="1" ht="14.25" customHeight="1" x14ac:dyDescent="0.25">
      <c r="A818" s="84" t="s">
        <v>58</v>
      </c>
      <c r="B818" s="5">
        <v>2000</v>
      </c>
      <c r="C818" s="5">
        <v>2000</v>
      </c>
      <c r="D818" s="5">
        <v>0</v>
      </c>
      <c r="E818" s="138">
        <v>0</v>
      </c>
      <c r="F818" s="157"/>
    </row>
    <row r="819" spans="1:6" ht="14.25" customHeight="1" x14ac:dyDescent="0.25">
      <c r="A819" s="84" t="s">
        <v>65</v>
      </c>
      <c r="B819" s="5">
        <v>29000</v>
      </c>
      <c r="C819" s="5">
        <v>29000</v>
      </c>
      <c r="D819" s="5">
        <v>5829.92</v>
      </c>
      <c r="E819" s="138">
        <v>20.100000000000001</v>
      </c>
    </row>
    <row r="820" spans="1:6" ht="14.25" customHeight="1" x14ac:dyDescent="0.25">
      <c r="A820" s="85" t="s">
        <v>66</v>
      </c>
      <c r="B820" s="58"/>
      <c r="C820" s="58"/>
      <c r="D820" s="9">
        <v>4500</v>
      </c>
      <c r="E820" s="140"/>
    </row>
    <row r="821" spans="1:6" ht="14.25" customHeight="1" x14ac:dyDescent="0.25">
      <c r="A821" s="85" t="s">
        <v>72</v>
      </c>
      <c r="B821" s="58"/>
      <c r="C821" s="58"/>
      <c r="D821" s="9">
        <v>1329.92</v>
      </c>
      <c r="E821" s="140"/>
    </row>
    <row r="822" spans="1:6" ht="14.25" customHeight="1" x14ac:dyDescent="0.25">
      <c r="A822" s="84" t="s">
        <v>75</v>
      </c>
      <c r="B822" s="5">
        <v>8000</v>
      </c>
      <c r="C822" s="5">
        <v>8000</v>
      </c>
      <c r="D822" s="5">
        <v>0</v>
      </c>
      <c r="E822" s="138">
        <v>0</v>
      </c>
    </row>
    <row r="823" spans="1:6" ht="14.25" customHeight="1" x14ac:dyDescent="0.25">
      <c r="A823" s="84" t="s">
        <v>77</v>
      </c>
      <c r="B823" s="5">
        <v>60000</v>
      </c>
      <c r="C823" s="5">
        <v>60000</v>
      </c>
      <c r="D823" s="5">
        <v>1044</v>
      </c>
      <c r="E823" s="138">
        <v>1.74</v>
      </c>
    </row>
    <row r="824" spans="1:6" ht="14.25" customHeight="1" x14ac:dyDescent="0.25">
      <c r="A824" s="85" t="s">
        <v>78</v>
      </c>
      <c r="B824" s="58"/>
      <c r="C824" s="58"/>
      <c r="D824" s="9">
        <v>1044</v>
      </c>
      <c r="E824" s="140"/>
    </row>
    <row r="825" spans="1:6" s="87" customFormat="1" ht="14.25" customHeight="1" x14ac:dyDescent="0.25">
      <c r="A825" s="84" t="s">
        <v>105</v>
      </c>
      <c r="B825" s="5">
        <v>5000</v>
      </c>
      <c r="C825" s="5">
        <v>5000</v>
      </c>
      <c r="D825" s="5">
        <v>1125</v>
      </c>
      <c r="E825" s="138">
        <v>22.5</v>
      </c>
      <c r="F825" s="157"/>
    </row>
    <row r="826" spans="1:6" ht="14.25" customHeight="1" x14ac:dyDescent="0.25">
      <c r="A826" s="85" t="s">
        <v>107</v>
      </c>
      <c r="B826" s="58"/>
      <c r="C826" s="58"/>
      <c r="D826" s="9">
        <v>1125</v>
      </c>
      <c r="E826" s="140"/>
    </row>
    <row r="827" spans="1:6" ht="14.25" customHeight="1" x14ac:dyDescent="0.25">
      <c r="A827" s="84" t="s">
        <v>109</v>
      </c>
      <c r="B827" s="5">
        <v>10000</v>
      </c>
      <c r="C827" s="5">
        <v>10000</v>
      </c>
      <c r="D827" s="5">
        <v>0</v>
      </c>
      <c r="E827" s="138">
        <v>0</v>
      </c>
    </row>
    <row r="828" spans="1:6" s="87" customFormat="1" x14ac:dyDescent="0.25">
      <c r="A828" s="82" t="s">
        <v>493</v>
      </c>
      <c r="B828" s="5">
        <v>700000</v>
      </c>
      <c r="C828" s="5">
        <v>700000</v>
      </c>
      <c r="D828" s="5">
        <v>271949.55</v>
      </c>
      <c r="E828" s="138">
        <v>38.85</v>
      </c>
      <c r="F828" s="157"/>
    </row>
    <row r="829" spans="1:6" x14ac:dyDescent="0.25">
      <c r="A829" s="69" t="s">
        <v>494</v>
      </c>
      <c r="B829" s="83">
        <v>700000</v>
      </c>
      <c r="C829" s="83">
        <v>700000</v>
      </c>
      <c r="D829" s="83">
        <v>271949.55</v>
      </c>
      <c r="E829" s="170">
        <v>38.85</v>
      </c>
    </row>
    <row r="830" spans="1:6" s="117" customFormat="1" x14ac:dyDescent="0.25">
      <c r="A830" s="112" t="s">
        <v>347</v>
      </c>
      <c r="B830" s="113">
        <v>50000</v>
      </c>
      <c r="C830" s="113">
        <v>50000</v>
      </c>
      <c r="D830" s="113"/>
      <c r="E830" s="169"/>
      <c r="F830" s="158"/>
    </row>
    <row r="831" spans="1:6" x14ac:dyDescent="0.25">
      <c r="A831" s="84" t="s">
        <v>105</v>
      </c>
      <c r="B831" s="5">
        <v>50000</v>
      </c>
      <c r="C831" s="5">
        <v>50000</v>
      </c>
      <c r="D831" s="5">
        <v>0</v>
      </c>
      <c r="E831" s="138">
        <v>0</v>
      </c>
    </row>
    <row r="832" spans="1:6" s="114" customFormat="1" x14ac:dyDescent="0.25">
      <c r="A832" s="112" t="s">
        <v>355</v>
      </c>
      <c r="B832" s="113">
        <v>650000</v>
      </c>
      <c r="C832" s="113">
        <v>650000</v>
      </c>
      <c r="D832" s="113">
        <v>271949.55</v>
      </c>
      <c r="E832" s="169">
        <v>41.84</v>
      </c>
      <c r="F832" s="154"/>
    </row>
    <row r="833" spans="1:6" x14ac:dyDescent="0.25">
      <c r="A833" s="84" t="s">
        <v>105</v>
      </c>
      <c r="B833" s="5">
        <v>650000</v>
      </c>
      <c r="C833" s="5">
        <v>650000</v>
      </c>
      <c r="D833" s="5">
        <v>271949.55</v>
      </c>
      <c r="E833" s="138">
        <v>41.84</v>
      </c>
    </row>
    <row r="834" spans="1:6" x14ac:dyDescent="0.25">
      <c r="A834" s="85" t="s">
        <v>107</v>
      </c>
      <c r="B834" s="58"/>
      <c r="C834" s="58"/>
      <c r="D834" s="9">
        <v>271949.55</v>
      </c>
      <c r="E834" s="140"/>
    </row>
    <row r="835" spans="1:6" x14ac:dyDescent="0.25">
      <c r="A835" s="84"/>
      <c r="B835" s="5"/>
      <c r="C835" s="5"/>
      <c r="D835" s="5"/>
      <c r="E835" s="138"/>
    </row>
    <row r="836" spans="1:6" x14ac:dyDescent="0.25">
      <c r="A836" s="82" t="s">
        <v>342</v>
      </c>
      <c r="B836" s="5">
        <v>34643981</v>
      </c>
      <c r="C836" s="5">
        <v>34663981</v>
      </c>
      <c r="D836" s="5">
        <v>3114025.71</v>
      </c>
      <c r="E836" s="138">
        <v>8.98</v>
      </c>
    </row>
    <row r="837" spans="1:6" s="114" customFormat="1" x14ac:dyDescent="0.25">
      <c r="A837" s="112" t="s">
        <v>347</v>
      </c>
      <c r="B837" s="113">
        <v>5796153</v>
      </c>
      <c r="C837" s="113">
        <v>5816153</v>
      </c>
      <c r="D837" s="113">
        <v>604181.54</v>
      </c>
      <c r="E837" s="169">
        <v>10.39</v>
      </c>
      <c r="F837" s="154"/>
    </row>
    <row r="838" spans="1:6" s="114" customFormat="1" x14ac:dyDescent="0.25">
      <c r="A838" s="112" t="s">
        <v>374</v>
      </c>
      <c r="B838" s="113">
        <v>24167828</v>
      </c>
      <c r="C838" s="113">
        <v>24167828</v>
      </c>
      <c r="D838" s="113">
        <v>1707191.64</v>
      </c>
      <c r="E838" s="169">
        <v>7.06</v>
      </c>
      <c r="F838" s="154"/>
    </row>
    <row r="839" spans="1:6" s="114" customFormat="1" x14ac:dyDescent="0.25">
      <c r="A839" s="112" t="s">
        <v>352</v>
      </c>
      <c r="B839" s="113">
        <v>4680000</v>
      </c>
      <c r="C839" s="113">
        <v>4680000</v>
      </c>
      <c r="D839" s="113">
        <v>802652.53</v>
      </c>
      <c r="E839" s="169">
        <v>17.149999999999999</v>
      </c>
      <c r="F839" s="154"/>
    </row>
    <row r="840" spans="1:6" s="114" customFormat="1" x14ac:dyDescent="0.25">
      <c r="A840" s="112"/>
      <c r="B840" s="113"/>
      <c r="C840" s="113"/>
      <c r="D840" s="113"/>
      <c r="E840" s="169"/>
      <c r="F840" s="154"/>
    </row>
    <row r="841" spans="1:6" s="117" customFormat="1" ht="21" customHeight="1" x14ac:dyDescent="0.25">
      <c r="A841" s="82" t="s">
        <v>223</v>
      </c>
      <c r="B841" s="5">
        <v>500000</v>
      </c>
      <c r="C841" s="5">
        <v>475300</v>
      </c>
      <c r="D841" s="5">
        <v>802652.53</v>
      </c>
      <c r="E841" s="138">
        <v>168.87</v>
      </c>
      <c r="F841" s="158"/>
    </row>
    <row r="842" spans="1:6" s="114" customFormat="1" ht="18" customHeight="1" x14ac:dyDescent="0.25">
      <c r="A842" s="69" t="s">
        <v>375</v>
      </c>
      <c r="B842" s="83">
        <v>0</v>
      </c>
      <c r="C842" s="83">
        <v>0</v>
      </c>
      <c r="D842" s="83">
        <v>802652.53</v>
      </c>
      <c r="E842" s="170">
        <v>0</v>
      </c>
      <c r="F842" s="154"/>
    </row>
    <row r="843" spans="1:6" s="114" customFormat="1" x14ac:dyDescent="0.25">
      <c r="A843" s="112" t="s">
        <v>352</v>
      </c>
      <c r="B843" s="113"/>
      <c r="C843" s="113"/>
      <c r="D843" s="113">
        <v>802652.53</v>
      </c>
      <c r="E843" s="169"/>
      <c r="F843" s="154"/>
    </row>
    <row r="844" spans="1:6" x14ac:dyDescent="0.25">
      <c r="A844" s="84" t="s">
        <v>65</v>
      </c>
      <c r="B844" s="5">
        <v>0</v>
      </c>
      <c r="C844" s="5">
        <v>0</v>
      </c>
      <c r="D844" s="5">
        <v>360</v>
      </c>
      <c r="E844" s="138">
        <v>0</v>
      </c>
    </row>
    <row r="845" spans="1:6" x14ac:dyDescent="0.25">
      <c r="A845" s="85" t="s">
        <v>68</v>
      </c>
      <c r="B845" s="58"/>
      <c r="C845" s="58"/>
      <c r="D845" s="9">
        <v>360</v>
      </c>
      <c r="E845" s="140"/>
    </row>
    <row r="846" spans="1:6" x14ac:dyDescent="0.25">
      <c r="A846" s="84" t="s">
        <v>77</v>
      </c>
      <c r="B846" s="5">
        <v>0</v>
      </c>
      <c r="C846" s="5">
        <v>0</v>
      </c>
      <c r="D846" s="5">
        <v>1545</v>
      </c>
      <c r="E846" s="138">
        <v>0</v>
      </c>
    </row>
    <row r="847" spans="1:6" x14ac:dyDescent="0.25">
      <c r="A847" s="85" t="s">
        <v>80</v>
      </c>
      <c r="B847" s="58"/>
      <c r="C847" s="58"/>
      <c r="D847" s="9">
        <v>1545</v>
      </c>
      <c r="E847" s="140"/>
    </row>
    <row r="848" spans="1:6" x14ac:dyDescent="0.25">
      <c r="A848" s="84" t="s">
        <v>130</v>
      </c>
      <c r="B848" s="5">
        <v>0</v>
      </c>
      <c r="C848" s="5">
        <v>0</v>
      </c>
      <c r="D848" s="5">
        <v>800747.53</v>
      </c>
      <c r="E848" s="138">
        <v>0</v>
      </c>
    </row>
    <row r="849" spans="1:6" x14ac:dyDescent="0.25">
      <c r="A849" s="85" t="s">
        <v>131</v>
      </c>
      <c r="B849" s="58"/>
      <c r="C849" s="58"/>
      <c r="D849" s="9">
        <v>800747.53</v>
      </c>
      <c r="E849" s="140"/>
    </row>
    <row r="850" spans="1:6" x14ac:dyDescent="0.25">
      <c r="A850" s="69" t="s">
        <v>284</v>
      </c>
      <c r="B850" s="83">
        <v>500000</v>
      </c>
      <c r="C850" s="83">
        <v>475300</v>
      </c>
      <c r="D850" s="83">
        <v>0</v>
      </c>
      <c r="E850" s="170">
        <v>0</v>
      </c>
    </row>
    <row r="851" spans="1:6" s="114" customFormat="1" x14ac:dyDescent="0.25">
      <c r="A851" s="112" t="s">
        <v>347</v>
      </c>
      <c r="B851" s="113">
        <v>500000</v>
      </c>
      <c r="C851" s="113">
        <v>475300</v>
      </c>
      <c r="D851" s="113"/>
      <c r="E851" s="169"/>
      <c r="F851" s="154"/>
    </row>
    <row r="852" spans="1:6" s="87" customFormat="1" x14ac:dyDescent="0.25">
      <c r="A852" s="84" t="s">
        <v>65</v>
      </c>
      <c r="B852" s="5">
        <v>4700</v>
      </c>
      <c r="C852" s="5">
        <v>4700</v>
      </c>
      <c r="D852" s="5">
        <v>0</v>
      </c>
      <c r="E852" s="138">
        <v>0</v>
      </c>
      <c r="F852" s="157"/>
    </row>
    <row r="853" spans="1:6" x14ac:dyDescent="0.25">
      <c r="A853" s="84" t="s">
        <v>118</v>
      </c>
      <c r="B853" s="5">
        <v>370000</v>
      </c>
      <c r="C853" s="5">
        <v>351500</v>
      </c>
      <c r="D853" s="5">
        <v>0</v>
      </c>
      <c r="E853" s="138">
        <v>0</v>
      </c>
    </row>
    <row r="854" spans="1:6" x14ac:dyDescent="0.25">
      <c r="A854" s="84" t="s">
        <v>130</v>
      </c>
      <c r="B854" s="5">
        <v>125300</v>
      </c>
      <c r="C854" s="5">
        <v>119100</v>
      </c>
      <c r="D854" s="5">
        <v>0</v>
      </c>
      <c r="E854" s="138">
        <v>0</v>
      </c>
    </row>
    <row r="855" spans="1:6" s="104" customFormat="1" x14ac:dyDescent="0.25">
      <c r="A855" s="82" t="s">
        <v>285</v>
      </c>
      <c r="B855" s="5">
        <v>953653</v>
      </c>
      <c r="C855" s="5">
        <v>953653</v>
      </c>
      <c r="D855" s="5">
        <v>237726.63</v>
      </c>
      <c r="E855" s="138">
        <v>24.93</v>
      </c>
      <c r="F855" s="156"/>
    </row>
    <row r="856" spans="1:6" s="86" customFormat="1" x14ac:dyDescent="0.25">
      <c r="A856" s="69" t="s">
        <v>383</v>
      </c>
      <c r="B856" s="83">
        <v>15000</v>
      </c>
      <c r="C856" s="83">
        <v>15000</v>
      </c>
      <c r="D856" s="83"/>
      <c r="E856" s="170"/>
      <c r="F856" s="155"/>
    </row>
    <row r="857" spans="1:6" s="114" customFormat="1" x14ac:dyDescent="0.25">
      <c r="A857" s="112" t="s">
        <v>347</v>
      </c>
      <c r="B857" s="113">
        <v>15000</v>
      </c>
      <c r="C857" s="113">
        <v>15000</v>
      </c>
      <c r="D857" s="113"/>
      <c r="E857" s="169"/>
      <c r="F857" s="154"/>
    </row>
    <row r="858" spans="1:6" s="86" customFormat="1" x14ac:dyDescent="0.25">
      <c r="A858" s="84" t="s">
        <v>65</v>
      </c>
      <c r="B858" s="5">
        <v>15000</v>
      </c>
      <c r="C858" s="5">
        <v>15000</v>
      </c>
      <c r="D858" s="5">
        <v>0</v>
      </c>
      <c r="E858" s="138">
        <v>0</v>
      </c>
      <c r="F858" s="155"/>
    </row>
    <row r="859" spans="1:6" x14ac:dyDescent="0.25">
      <c r="A859" s="69" t="s">
        <v>286</v>
      </c>
      <c r="B859" s="83">
        <v>462003</v>
      </c>
      <c r="C859" s="83">
        <v>462003</v>
      </c>
      <c r="D859" s="83">
        <v>195655.78</v>
      </c>
      <c r="E859" s="170">
        <v>42.35</v>
      </c>
    </row>
    <row r="860" spans="1:6" s="114" customFormat="1" x14ac:dyDescent="0.25">
      <c r="A860" s="112" t="s">
        <v>347</v>
      </c>
      <c r="B860" s="113">
        <v>462003</v>
      </c>
      <c r="C860" s="113">
        <v>462003</v>
      </c>
      <c r="D860" s="113">
        <v>195655.78</v>
      </c>
      <c r="E860" s="169">
        <v>42.35</v>
      </c>
      <c r="F860" s="154"/>
    </row>
    <row r="861" spans="1:6" x14ac:dyDescent="0.25">
      <c r="A861" s="84" t="s">
        <v>58</v>
      </c>
      <c r="B861" s="5">
        <v>10000</v>
      </c>
      <c r="C861" s="5">
        <v>10000</v>
      </c>
      <c r="D861" s="5">
        <v>9778.1299999999992</v>
      </c>
      <c r="E861" s="138">
        <v>97.78</v>
      </c>
    </row>
    <row r="862" spans="1:6" x14ac:dyDescent="0.25">
      <c r="A862" s="85" t="s">
        <v>59</v>
      </c>
      <c r="B862" s="58"/>
      <c r="C862" s="58"/>
      <c r="D862" s="9">
        <v>9778.1299999999992</v>
      </c>
      <c r="E862" s="140"/>
    </row>
    <row r="863" spans="1:6" x14ac:dyDescent="0.25">
      <c r="A863" s="84" t="s">
        <v>65</v>
      </c>
      <c r="B863" s="5">
        <v>451003</v>
      </c>
      <c r="C863" s="5">
        <v>451003</v>
      </c>
      <c r="D863" s="5">
        <v>185877.65</v>
      </c>
      <c r="E863" s="138">
        <v>41.21</v>
      </c>
    </row>
    <row r="864" spans="1:6" x14ac:dyDescent="0.25">
      <c r="A864" s="85" t="s">
        <v>71</v>
      </c>
      <c r="B864" s="58"/>
      <c r="C864" s="58"/>
      <c r="D864" s="9">
        <v>185877.65</v>
      </c>
      <c r="E864" s="140"/>
    </row>
    <row r="865" spans="1:6" x14ac:dyDescent="0.25">
      <c r="A865" s="84" t="s">
        <v>77</v>
      </c>
      <c r="B865" s="5">
        <v>1000</v>
      </c>
      <c r="C865" s="5">
        <v>1000</v>
      </c>
      <c r="D865" s="5">
        <v>0</v>
      </c>
      <c r="E865" s="138">
        <v>0</v>
      </c>
    </row>
    <row r="866" spans="1:6" x14ac:dyDescent="0.25">
      <c r="A866" s="69" t="s">
        <v>287</v>
      </c>
      <c r="B866" s="83">
        <v>1500</v>
      </c>
      <c r="C866" s="83">
        <v>1500</v>
      </c>
      <c r="D866" s="83"/>
      <c r="E866" s="170"/>
    </row>
    <row r="867" spans="1:6" s="114" customFormat="1" x14ac:dyDescent="0.25">
      <c r="A867" s="112" t="s">
        <v>347</v>
      </c>
      <c r="B867" s="113">
        <v>1500</v>
      </c>
      <c r="C867" s="113">
        <v>1500</v>
      </c>
      <c r="D867" s="113"/>
      <c r="E867" s="169"/>
      <c r="F867" s="154"/>
    </row>
    <row r="868" spans="1:6" x14ac:dyDescent="0.25">
      <c r="A868" s="84" t="s">
        <v>77</v>
      </c>
      <c r="B868" s="5">
        <v>1500</v>
      </c>
      <c r="C868" s="5">
        <v>1500</v>
      </c>
      <c r="D868" s="5">
        <v>0</v>
      </c>
      <c r="E868" s="138">
        <v>0</v>
      </c>
    </row>
    <row r="869" spans="1:6" x14ac:dyDescent="0.25">
      <c r="A869" s="69" t="s">
        <v>288</v>
      </c>
      <c r="B869" s="83">
        <v>5150</v>
      </c>
      <c r="C869" s="83">
        <v>5150</v>
      </c>
      <c r="D869" s="83"/>
      <c r="E869" s="170"/>
    </row>
    <row r="870" spans="1:6" s="114" customFormat="1" x14ac:dyDescent="0.25">
      <c r="A870" s="112" t="s">
        <v>347</v>
      </c>
      <c r="B870" s="113">
        <v>5150</v>
      </c>
      <c r="C870" s="113">
        <v>5150</v>
      </c>
      <c r="D870" s="113"/>
      <c r="E870" s="169"/>
      <c r="F870" s="154"/>
    </row>
    <row r="871" spans="1:6" x14ac:dyDescent="0.25">
      <c r="A871" s="84" t="s">
        <v>75</v>
      </c>
      <c r="B871" s="5">
        <v>3150</v>
      </c>
      <c r="C871" s="5">
        <v>3150</v>
      </c>
      <c r="D871" s="5">
        <v>0</v>
      </c>
      <c r="E871" s="138">
        <v>0</v>
      </c>
    </row>
    <row r="872" spans="1:6" s="87" customFormat="1" x14ac:dyDescent="0.25">
      <c r="A872" s="84" t="s">
        <v>77</v>
      </c>
      <c r="B872" s="5">
        <v>2000</v>
      </c>
      <c r="C872" s="5">
        <v>2000</v>
      </c>
      <c r="D872" s="5">
        <v>0</v>
      </c>
      <c r="E872" s="138">
        <v>0</v>
      </c>
      <c r="F872" s="157"/>
    </row>
    <row r="873" spans="1:6" x14ac:dyDescent="0.25">
      <c r="A873" s="69" t="s">
        <v>384</v>
      </c>
      <c r="B873" s="83">
        <v>400000</v>
      </c>
      <c r="C873" s="83">
        <v>400000</v>
      </c>
      <c r="D873" s="83">
        <v>36237.519999999997</v>
      </c>
      <c r="E873" s="170">
        <v>9.06</v>
      </c>
    </row>
    <row r="874" spans="1:6" s="114" customFormat="1" x14ac:dyDescent="0.25">
      <c r="A874" s="112" t="s">
        <v>347</v>
      </c>
      <c r="B874" s="113">
        <v>400000</v>
      </c>
      <c r="C874" s="113">
        <v>400000</v>
      </c>
      <c r="D874" s="113">
        <v>36237.519999999997</v>
      </c>
      <c r="E874" s="169">
        <v>9.06</v>
      </c>
      <c r="F874" s="154"/>
    </row>
    <row r="875" spans="1:6" x14ac:dyDescent="0.25">
      <c r="A875" s="84" t="s">
        <v>65</v>
      </c>
      <c r="B875" s="5">
        <v>400000</v>
      </c>
      <c r="C875" s="5">
        <v>400000</v>
      </c>
      <c r="D875" s="5">
        <v>36237.519999999997</v>
      </c>
      <c r="E875" s="138">
        <v>9.06</v>
      </c>
    </row>
    <row r="876" spans="1:6" x14ac:dyDescent="0.25">
      <c r="A876" s="85" t="s">
        <v>71</v>
      </c>
      <c r="B876" s="58"/>
      <c r="C876" s="58"/>
      <c r="D876" s="9">
        <v>36237.519999999997</v>
      </c>
      <c r="E876" s="140"/>
    </row>
    <row r="877" spans="1:6" x14ac:dyDescent="0.25">
      <c r="A877" s="69" t="s">
        <v>440</v>
      </c>
      <c r="B877" s="83">
        <v>70000</v>
      </c>
      <c r="C877" s="83">
        <v>70000</v>
      </c>
      <c r="D877" s="83">
        <v>5833.33</v>
      </c>
      <c r="E877" s="170">
        <v>8.33</v>
      </c>
    </row>
    <row r="878" spans="1:6" s="114" customFormat="1" x14ac:dyDescent="0.25">
      <c r="A878" s="112" t="s">
        <v>347</v>
      </c>
      <c r="B878" s="113">
        <v>70000</v>
      </c>
      <c r="C878" s="113">
        <v>70000</v>
      </c>
      <c r="D878" s="113">
        <v>5833.33</v>
      </c>
      <c r="E878" s="169">
        <v>8.33</v>
      </c>
      <c r="F878" s="154"/>
    </row>
    <row r="879" spans="1:6" x14ac:dyDescent="0.25">
      <c r="A879" s="84" t="s">
        <v>65</v>
      </c>
      <c r="B879" s="5">
        <v>70000</v>
      </c>
      <c r="C879" s="5">
        <v>70000</v>
      </c>
      <c r="D879" s="5">
        <v>5833.33</v>
      </c>
      <c r="E879" s="138">
        <v>8.33</v>
      </c>
    </row>
    <row r="880" spans="1:6" x14ac:dyDescent="0.25">
      <c r="A880" s="85" t="s">
        <v>71</v>
      </c>
      <c r="B880" s="58"/>
      <c r="C880" s="58"/>
      <c r="D880" s="9">
        <v>5833.33</v>
      </c>
      <c r="E880" s="140"/>
    </row>
    <row r="881" spans="1:6" s="87" customFormat="1" x14ac:dyDescent="0.25">
      <c r="A881" s="82" t="s">
        <v>289</v>
      </c>
      <c r="B881" s="5">
        <v>9022500</v>
      </c>
      <c r="C881" s="5">
        <v>9067200</v>
      </c>
      <c r="D881" s="5">
        <v>366454.91</v>
      </c>
      <c r="E881" s="138">
        <v>4.04</v>
      </c>
      <c r="F881" s="157"/>
    </row>
    <row r="882" spans="1:6" x14ac:dyDescent="0.25">
      <c r="A882" s="69" t="s">
        <v>290</v>
      </c>
      <c r="B882" s="83">
        <v>93000</v>
      </c>
      <c r="C882" s="83">
        <v>93000</v>
      </c>
      <c r="D882" s="83">
        <v>22500</v>
      </c>
      <c r="E882" s="170">
        <v>24.19</v>
      </c>
    </row>
    <row r="883" spans="1:6" s="114" customFormat="1" x14ac:dyDescent="0.25">
      <c r="A883" s="112" t="s">
        <v>347</v>
      </c>
      <c r="B883" s="113">
        <v>93000</v>
      </c>
      <c r="C883" s="113">
        <v>93000</v>
      </c>
      <c r="D883" s="113">
        <v>22500</v>
      </c>
      <c r="E883" s="169">
        <v>24.19</v>
      </c>
      <c r="F883" s="154"/>
    </row>
    <row r="884" spans="1:6" s="86" customFormat="1" ht="14.25" customHeight="1" x14ac:dyDescent="0.25">
      <c r="A884" s="84" t="s">
        <v>46</v>
      </c>
      <c r="B884" s="5">
        <v>20000</v>
      </c>
      <c r="C884" s="5">
        <v>20000</v>
      </c>
      <c r="D884" s="5">
        <v>9369.25</v>
      </c>
      <c r="E884" s="138">
        <v>46.85</v>
      </c>
      <c r="F884" s="155"/>
    </row>
    <row r="885" spans="1:6" s="86" customFormat="1" ht="14.25" customHeight="1" x14ac:dyDescent="0.25">
      <c r="A885" s="85" t="s">
        <v>329</v>
      </c>
      <c r="B885" s="58"/>
      <c r="C885" s="58"/>
      <c r="D885" s="9">
        <v>9369.25</v>
      </c>
      <c r="E885" s="140"/>
      <c r="F885" s="155"/>
    </row>
    <row r="886" spans="1:6" s="86" customFormat="1" ht="14.25" customHeight="1" x14ac:dyDescent="0.25">
      <c r="A886" s="84" t="s">
        <v>50</v>
      </c>
      <c r="B886" s="5">
        <v>2500</v>
      </c>
      <c r="C886" s="5">
        <v>2500</v>
      </c>
      <c r="D886" s="5">
        <v>1130.75</v>
      </c>
      <c r="E886" s="138">
        <v>45.23</v>
      </c>
      <c r="F886" s="155"/>
    </row>
    <row r="887" spans="1:6" s="86" customFormat="1" ht="14.25" customHeight="1" x14ac:dyDescent="0.25">
      <c r="A887" s="85" t="s">
        <v>51</v>
      </c>
      <c r="B887" s="58"/>
      <c r="C887" s="58"/>
      <c r="D887" s="9">
        <v>1130.75</v>
      </c>
      <c r="E887" s="140"/>
      <c r="F887" s="155"/>
    </row>
    <row r="888" spans="1:6" s="86" customFormat="1" ht="14.25" customHeight="1" x14ac:dyDescent="0.25">
      <c r="A888" s="84" t="s">
        <v>65</v>
      </c>
      <c r="B888" s="5">
        <v>70500</v>
      </c>
      <c r="C888" s="5">
        <v>70500</v>
      </c>
      <c r="D888" s="5">
        <v>12000</v>
      </c>
      <c r="E888" s="138">
        <v>17.02</v>
      </c>
      <c r="F888" s="155"/>
    </row>
    <row r="889" spans="1:6" ht="14.25" customHeight="1" x14ac:dyDescent="0.25">
      <c r="A889" s="85" t="s">
        <v>71</v>
      </c>
      <c r="B889" s="58"/>
      <c r="C889" s="58"/>
      <c r="D889" s="9">
        <v>12000</v>
      </c>
      <c r="E889" s="140"/>
    </row>
    <row r="890" spans="1:6" s="87" customFormat="1" ht="18.75" customHeight="1" x14ac:dyDescent="0.25">
      <c r="A890" s="69" t="s">
        <v>291</v>
      </c>
      <c r="B890" s="83">
        <v>53000</v>
      </c>
      <c r="C890" s="83">
        <v>53000</v>
      </c>
      <c r="D890" s="83"/>
      <c r="E890" s="170"/>
      <c r="F890" s="157"/>
    </row>
    <row r="891" spans="1:6" s="114" customFormat="1" x14ac:dyDescent="0.25">
      <c r="A891" s="112" t="s">
        <v>347</v>
      </c>
      <c r="B891" s="113">
        <v>53000</v>
      </c>
      <c r="C891" s="113">
        <v>53000</v>
      </c>
      <c r="D891" s="113"/>
      <c r="E891" s="169"/>
      <c r="F891" s="154"/>
    </row>
    <row r="892" spans="1:6" x14ac:dyDescent="0.25">
      <c r="A892" s="84" t="s">
        <v>65</v>
      </c>
      <c r="B892" s="5">
        <v>50000</v>
      </c>
      <c r="C892" s="5">
        <v>50000</v>
      </c>
      <c r="D892" s="5">
        <v>0</v>
      </c>
      <c r="E892" s="138">
        <v>0</v>
      </c>
    </row>
    <row r="893" spans="1:6" s="87" customFormat="1" x14ac:dyDescent="0.25">
      <c r="A893" s="84" t="s">
        <v>77</v>
      </c>
      <c r="B893" s="5">
        <v>3000</v>
      </c>
      <c r="C893" s="5">
        <v>3000</v>
      </c>
      <c r="D893" s="5">
        <v>0</v>
      </c>
      <c r="E893" s="138">
        <v>0</v>
      </c>
      <c r="F893" s="157"/>
    </row>
    <row r="894" spans="1:6" ht="18" customHeight="1" x14ac:dyDescent="0.25">
      <c r="A894" s="69" t="s">
        <v>292</v>
      </c>
      <c r="B894" s="83">
        <v>48000</v>
      </c>
      <c r="C894" s="83">
        <v>48000</v>
      </c>
      <c r="D894" s="83">
        <v>7500</v>
      </c>
      <c r="E894" s="170">
        <v>15.63</v>
      </c>
    </row>
    <row r="895" spans="1:6" s="114" customFormat="1" x14ac:dyDescent="0.25">
      <c r="A895" s="112" t="s">
        <v>347</v>
      </c>
      <c r="B895" s="113">
        <v>48000</v>
      </c>
      <c r="C895" s="113">
        <v>48000</v>
      </c>
      <c r="D895" s="113">
        <v>7500</v>
      </c>
      <c r="E895" s="169">
        <v>15.63</v>
      </c>
      <c r="F895" s="154"/>
    </row>
    <row r="896" spans="1:6" x14ac:dyDescent="0.25">
      <c r="A896" s="84" t="s">
        <v>58</v>
      </c>
      <c r="B896" s="5">
        <v>22000</v>
      </c>
      <c r="C896" s="5">
        <v>22000</v>
      </c>
      <c r="D896" s="5">
        <v>0</v>
      </c>
      <c r="E896" s="138">
        <v>0</v>
      </c>
    </row>
    <row r="897" spans="1:6" s="87" customFormat="1" x14ac:dyDescent="0.25">
      <c r="A897" s="84" t="s">
        <v>65</v>
      </c>
      <c r="B897" s="5">
        <v>26000</v>
      </c>
      <c r="C897" s="5">
        <v>26000</v>
      </c>
      <c r="D897" s="5">
        <v>7500</v>
      </c>
      <c r="E897" s="138">
        <v>28.85</v>
      </c>
      <c r="F897" s="157"/>
    </row>
    <row r="898" spans="1:6" x14ac:dyDescent="0.25">
      <c r="A898" s="85" t="s">
        <v>71</v>
      </c>
      <c r="B898" s="58"/>
      <c r="C898" s="58"/>
      <c r="D898" s="9">
        <v>7500</v>
      </c>
      <c r="E898" s="140"/>
    </row>
    <row r="899" spans="1:6" ht="19.5" customHeight="1" x14ac:dyDescent="0.25">
      <c r="A899" s="69" t="s">
        <v>293</v>
      </c>
      <c r="B899" s="83">
        <v>30000</v>
      </c>
      <c r="C899" s="83">
        <v>30000</v>
      </c>
      <c r="D899" s="83"/>
      <c r="E899" s="170"/>
    </row>
    <row r="900" spans="1:6" s="114" customFormat="1" x14ac:dyDescent="0.25">
      <c r="A900" s="112" t="s">
        <v>347</v>
      </c>
      <c r="B900" s="113">
        <v>30000</v>
      </c>
      <c r="C900" s="113">
        <v>30000</v>
      </c>
      <c r="D900" s="113"/>
      <c r="E900" s="169"/>
      <c r="F900" s="154"/>
    </row>
    <row r="901" spans="1:6" x14ac:dyDescent="0.25">
      <c r="A901" s="84" t="s">
        <v>65</v>
      </c>
      <c r="B901" s="5">
        <v>30000</v>
      </c>
      <c r="C901" s="5">
        <v>30000</v>
      </c>
      <c r="D901" s="5">
        <v>0</v>
      </c>
      <c r="E901" s="138">
        <v>0</v>
      </c>
    </row>
    <row r="902" spans="1:6" ht="17.25" customHeight="1" x14ac:dyDescent="0.25">
      <c r="A902" s="69" t="s">
        <v>294</v>
      </c>
      <c r="B902" s="83">
        <v>400000</v>
      </c>
      <c r="C902" s="83">
        <v>400000</v>
      </c>
      <c r="D902" s="83"/>
      <c r="E902" s="170"/>
    </row>
    <row r="903" spans="1:6" s="114" customFormat="1" ht="14.25" customHeight="1" x14ac:dyDescent="0.25">
      <c r="A903" s="112" t="s">
        <v>347</v>
      </c>
      <c r="B903" s="113">
        <v>400000</v>
      </c>
      <c r="C903" s="113">
        <v>400000</v>
      </c>
      <c r="D903" s="167"/>
      <c r="E903" s="171"/>
      <c r="F903" s="154"/>
    </row>
    <row r="904" spans="1:6" ht="14.25" customHeight="1" x14ac:dyDescent="0.25">
      <c r="A904" s="84" t="s">
        <v>118</v>
      </c>
      <c r="B904" s="5">
        <v>200000</v>
      </c>
      <c r="C904" s="5">
        <v>200000</v>
      </c>
      <c r="D904" s="5">
        <v>0</v>
      </c>
      <c r="E904" s="138">
        <v>0</v>
      </c>
    </row>
    <row r="905" spans="1:6" ht="14.25" customHeight="1" x14ac:dyDescent="0.25">
      <c r="A905" s="84" t="s">
        <v>130</v>
      </c>
      <c r="B905" s="5">
        <v>200000</v>
      </c>
      <c r="C905" s="5">
        <v>200000</v>
      </c>
      <c r="D905" s="5">
        <v>0</v>
      </c>
      <c r="E905" s="138">
        <v>0</v>
      </c>
    </row>
    <row r="906" spans="1:6" ht="19.5" customHeight="1" x14ac:dyDescent="0.25">
      <c r="A906" s="69" t="s">
        <v>295</v>
      </c>
      <c r="B906" s="83">
        <v>852000</v>
      </c>
      <c r="C906" s="83">
        <v>896700</v>
      </c>
      <c r="D906" s="83">
        <v>336454.91</v>
      </c>
      <c r="E906" s="170">
        <v>37.520000000000003</v>
      </c>
    </row>
    <row r="907" spans="1:6" s="114" customFormat="1" x14ac:dyDescent="0.25">
      <c r="A907" s="112" t="s">
        <v>347</v>
      </c>
      <c r="B907" s="113">
        <v>852000</v>
      </c>
      <c r="C907" s="113">
        <v>896700</v>
      </c>
      <c r="D907" s="113">
        <v>336454.91</v>
      </c>
      <c r="E907" s="169">
        <v>37.520000000000003</v>
      </c>
      <c r="F907" s="154"/>
    </row>
    <row r="908" spans="1:6" x14ac:dyDescent="0.25">
      <c r="A908" s="84" t="s">
        <v>58</v>
      </c>
      <c r="B908" s="5">
        <v>215000</v>
      </c>
      <c r="C908" s="5">
        <v>215000</v>
      </c>
      <c r="D908" s="5">
        <v>97159.11</v>
      </c>
      <c r="E908" s="138">
        <v>45.19</v>
      </c>
    </row>
    <row r="909" spans="1:6" x14ac:dyDescent="0.25">
      <c r="A909" s="85" t="s">
        <v>60</v>
      </c>
      <c r="B909" s="58"/>
      <c r="C909" s="58"/>
      <c r="D909" s="9">
        <v>45253.86</v>
      </c>
      <c r="E909" s="140"/>
    </row>
    <row r="910" spans="1:6" x14ac:dyDescent="0.25">
      <c r="A910" s="85" t="s">
        <v>64</v>
      </c>
      <c r="B910" s="58"/>
      <c r="C910" s="58"/>
      <c r="D910" s="9">
        <v>51905.25</v>
      </c>
      <c r="E910" s="140"/>
    </row>
    <row r="911" spans="1:6" x14ac:dyDescent="0.25">
      <c r="A911" s="84" t="s">
        <v>65</v>
      </c>
      <c r="B911" s="5">
        <v>218000</v>
      </c>
      <c r="C911" s="5">
        <v>216700</v>
      </c>
      <c r="D911" s="5">
        <v>67925</v>
      </c>
      <c r="E911" s="138">
        <v>31.35</v>
      </c>
    </row>
    <row r="912" spans="1:6" x14ac:dyDescent="0.25">
      <c r="A912" s="85" t="s">
        <v>67</v>
      </c>
      <c r="B912" s="58"/>
      <c r="C912" s="58"/>
      <c r="D912" s="9">
        <v>2250</v>
      </c>
      <c r="E912" s="140"/>
    </row>
    <row r="913" spans="1:6" x14ac:dyDescent="0.25">
      <c r="A913" s="85" t="s">
        <v>68</v>
      </c>
      <c r="B913" s="58"/>
      <c r="C913" s="58"/>
      <c r="D913" s="9">
        <v>65675</v>
      </c>
      <c r="E913" s="140"/>
    </row>
    <row r="914" spans="1:6" x14ac:dyDescent="0.25">
      <c r="A914" s="84" t="s">
        <v>77</v>
      </c>
      <c r="B914" s="5">
        <v>7000</v>
      </c>
      <c r="C914" s="5">
        <v>7000</v>
      </c>
      <c r="D914" s="5">
        <v>7000</v>
      </c>
      <c r="E914" s="138">
        <v>100</v>
      </c>
    </row>
    <row r="915" spans="1:6" s="87" customFormat="1" x14ac:dyDescent="0.25">
      <c r="A915" s="85" t="s">
        <v>81</v>
      </c>
      <c r="B915" s="58"/>
      <c r="C915" s="58"/>
      <c r="D915" s="9">
        <v>7000</v>
      </c>
      <c r="E915" s="140"/>
      <c r="F915" s="157"/>
    </row>
    <row r="916" spans="1:6" x14ac:dyDescent="0.25">
      <c r="A916" s="84" t="s">
        <v>105</v>
      </c>
      <c r="B916" s="5">
        <v>312000</v>
      </c>
      <c r="C916" s="5">
        <v>358000</v>
      </c>
      <c r="D916" s="5">
        <v>67370.8</v>
      </c>
      <c r="E916" s="138">
        <v>18.82</v>
      </c>
    </row>
    <row r="917" spans="1:6" x14ac:dyDescent="0.25">
      <c r="A917" s="85" t="s">
        <v>106</v>
      </c>
      <c r="B917" s="58"/>
      <c r="C917" s="58"/>
      <c r="D917" s="9">
        <v>46000</v>
      </c>
      <c r="E917" s="140"/>
    </row>
    <row r="918" spans="1:6" x14ac:dyDescent="0.25">
      <c r="A918" s="85" t="s">
        <v>107</v>
      </c>
      <c r="B918" s="58"/>
      <c r="C918" s="58"/>
      <c r="D918" s="9">
        <v>21370.799999999999</v>
      </c>
      <c r="E918" s="140"/>
    </row>
    <row r="919" spans="1:6" x14ac:dyDescent="0.25">
      <c r="A919" s="84" t="s">
        <v>109</v>
      </c>
      <c r="B919" s="5">
        <v>100000</v>
      </c>
      <c r="C919" s="5">
        <v>100000</v>
      </c>
      <c r="D919" s="5">
        <v>97000</v>
      </c>
      <c r="E919" s="138">
        <v>97</v>
      </c>
    </row>
    <row r="920" spans="1:6" x14ac:dyDescent="0.25">
      <c r="A920" s="85" t="s">
        <v>110</v>
      </c>
      <c r="B920" s="58"/>
      <c r="C920" s="58"/>
      <c r="D920" s="9">
        <v>97000</v>
      </c>
      <c r="E920" s="140"/>
    </row>
    <row r="921" spans="1:6" x14ac:dyDescent="0.25">
      <c r="A921" s="69" t="s">
        <v>385</v>
      </c>
      <c r="B921" s="83">
        <v>41500</v>
      </c>
      <c r="C921" s="83">
        <v>41500</v>
      </c>
      <c r="D921" s="83"/>
      <c r="E921" s="170"/>
    </row>
    <row r="922" spans="1:6" s="117" customFormat="1" x14ac:dyDescent="0.25">
      <c r="A922" s="112" t="s">
        <v>347</v>
      </c>
      <c r="B922" s="113">
        <v>41500</v>
      </c>
      <c r="C922" s="113">
        <v>41500</v>
      </c>
      <c r="D922" s="113"/>
      <c r="E922" s="169"/>
      <c r="F922" s="158"/>
    </row>
    <row r="923" spans="1:6" x14ac:dyDescent="0.25">
      <c r="A923" s="84" t="s">
        <v>65</v>
      </c>
      <c r="B923" s="5">
        <v>30000</v>
      </c>
      <c r="C923" s="5">
        <v>30000</v>
      </c>
      <c r="D923" s="5">
        <v>0</v>
      </c>
      <c r="E923" s="138">
        <v>0</v>
      </c>
    </row>
    <row r="924" spans="1:6" x14ac:dyDescent="0.25">
      <c r="A924" s="84" t="s">
        <v>77</v>
      </c>
      <c r="B924" s="5">
        <v>1500</v>
      </c>
      <c r="C924" s="5">
        <v>1500</v>
      </c>
      <c r="D924" s="5">
        <v>0</v>
      </c>
      <c r="E924" s="138">
        <v>0</v>
      </c>
    </row>
    <row r="925" spans="1:6" x14ac:dyDescent="0.25">
      <c r="A925" s="84" t="s">
        <v>118</v>
      </c>
      <c r="B925" s="5">
        <v>10000</v>
      </c>
      <c r="C925" s="5">
        <v>10000</v>
      </c>
      <c r="D925" s="5">
        <v>0</v>
      </c>
      <c r="E925" s="138">
        <v>0</v>
      </c>
    </row>
    <row r="926" spans="1:6" x14ac:dyDescent="0.25">
      <c r="A926" s="69" t="s">
        <v>495</v>
      </c>
      <c r="B926" s="83">
        <v>200000</v>
      </c>
      <c r="C926" s="83">
        <v>200000</v>
      </c>
      <c r="D926" s="83"/>
      <c r="E926" s="170"/>
    </row>
    <row r="927" spans="1:6" s="114" customFormat="1" x14ac:dyDescent="0.25">
      <c r="A927" s="112" t="s">
        <v>347</v>
      </c>
      <c r="B927" s="113">
        <v>200000</v>
      </c>
      <c r="C927" s="113">
        <v>200000</v>
      </c>
      <c r="D927" s="113"/>
      <c r="E927" s="169"/>
      <c r="F927" s="154"/>
    </row>
    <row r="928" spans="1:6" x14ac:dyDescent="0.25">
      <c r="A928" s="84" t="s">
        <v>46</v>
      </c>
      <c r="B928" s="5">
        <v>156000</v>
      </c>
      <c r="C928" s="5">
        <v>156000</v>
      </c>
      <c r="D928" s="5">
        <v>0</v>
      </c>
      <c r="E928" s="138">
        <v>0</v>
      </c>
    </row>
    <row r="929" spans="1:6" s="114" customFormat="1" x14ac:dyDescent="0.25">
      <c r="A929" s="84" t="s">
        <v>48</v>
      </c>
      <c r="B929" s="5">
        <v>3000</v>
      </c>
      <c r="C929" s="5">
        <v>3000</v>
      </c>
      <c r="D929" s="5">
        <v>0</v>
      </c>
      <c r="E929" s="138">
        <v>0</v>
      </c>
      <c r="F929" s="154"/>
    </row>
    <row r="930" spans="1:6" s="114" customFormat="1" x14ac:dyDescent="0.25">
      <c r="A930" s="84" t="s">
        <v>50</v>
      </c>
      <c r="B930" s="5">
        <v>26500</v>
      </c>
      <c r="C930" s="5">
        <v>26500</v>
      </c>
      <c r="D930" s="5">
        <v>0</v>
      </c>
      <c r="E930" s="138">
        <v>0</v>
      </c>
      <c r="F930" s="154"/>
    </row>
    <row r="931" spans="1:6" s="114" customFormat="1" x14ac:dyDescent="0.25">
      <c r="A931" s="84" t="s">
        <v>53</v>
      </c>
      <c r="B931" s="5">
        <v>14500</v>
      </c>
      <c r="C931" s="5">
        <v>14500</v>
      </c>
      <c r="D931" s="5">
        <v>0</v>
      </c>
      <c r="E931" s="138">
        <v>0</v>
      </c>
      <c r="F931" s="154"/>
    </row>
    <row r="932" spans="1:6" s="114" customFormat="1" x14ac:dyDescent="0.25">
      <c r="A932" s="69" t="s">
        <v>386</v>
      </c>
      <c r="B932" s="83">
        <v>2000000</v>
      </c>
      <c r="C932" s="83">
        <v>2000000</v>
      </c>
      <c r="D932" s="83">
        <v>0</v>
      </c>
      <c r="E932" s="170">
        <v>0</v>
      </c>
      <c r="F932" s="154"/>
    </row>
    <row r="933" spans="1:6" s="114" customFormat="1" x14ac:dyDescent="0.25">
      <c r="A933" s="112" t="s">
        <v>347</v>
      </c>
      <c r="B933" s="113">
        <v>2000000</v>
      </c>
      <c r="C933" s="113">
        <v>2000000</v>
      </c>
      <c r="D933" s="113"/>
      <c r="E933" s="169"/>
      <c r="F933" s="154"/>
    </row>
    <row r="934" spans="1:6" s="87" customFormat="1" x14ac:dyDescent="0.25">
      <c r="A934" s="84" t="s">
        <v>65</v>
      </c>
      <c r="B934" s="5">
        <v>2000000</v>
      </c>
      <c r="C934" s="5">
        <v>2000000</v>
      </c>
      <c r="D934" s="5">
        <v>0</v>
      </c>
      <c r="E934" s="138">
        <v>0</v>
      </c>
      <c r="F934" s="157"/>
    </row>
    <row r="935" spans="1:6" x14ac:dyDescent="0.25">
      <c r="A935" s="69" t="s">
        <v>496</v>
      </c>
      <c r="B935" s="83">
        <v>4680000</v>
      </c>
      <c r="C935" s="83">
        <v>4680000</v>
      </c>
      <c r="D935" s="83">
        <v>0</v>
      </c>
      <c r="E935" s="170">
        <v>0</v>
      </c>
    </row>
    <row r="936" spans="1:6" s="114" customFormat="1" x14ac:dyDescent="0.25">
      <c r="A936" s="112" t="s">
        <v>352</v>
      </c>
      <c r="B936" s="113">
        <v>4680000</v>
      </c>
      <c r="C936" s="113">
        <v>4680000</v>
      </c>
      <c r="D936" s="167"/>
      <c r="E936" s="171"/>
      <c r="F936" s="154"/>
    </row>
    <row r="937" spans="1:6" x14ac:dyDescent="0.25">
      <c r="A937" s="84" t="s">
        <v>130</v>
      </c>
      <c r="B937" s="5">
        <v>4680000</v>
      </c>
      <c r="C937" s="5">
        <v>4680000</v>
      </c>
      <c r="D937" s="5">
        <v>0</v>
      </c>
      <c r="E937" s="138">
        <v>0</v>
      </c>
    </row>
    <row r="938" spans="1:6" x14ac:dyDescent="0.25">
      <c r="A938" s="69" t="s">
        <v>554</v>
      </c>
      <c r="B938" s="83">
        <v>625000</v>
      </c>
      <c r="C938" s="83">
        <v>625000</v>
      </c>
      <c r="D938" s="83">
        <v>0</v>
      </c>
      <c r="E938" s="170">
        <v>0</v>
      </c>
    </row>
    <row r="939" spans="1:6" s="114" customFormat="1" x14ac:dyDescent="0.25">
      <c r="A939" s="112" t="s">
        <v>347</v>
      </c>
      <c r="B939" s="113">
        <v>625000</v>
      </c>
      <c r="C939" s="113">
        <v>625000</v>
      </c>
      <c r="D939" s="167"/>
      <c r="E939" s="171"/>
      <c r="F939" s="154"/>
    </row>
    <row r="940" spans="1:6" x14ac:dyDescent="0.25">
      <c r="A940" s="84" t="s">
        <v>130</v>
      </c>
      <c r="B940" s="5">
        <v>625000</v>
      </c>
      <c r="C940" s="5">
        <v>625000</v>
      </c>
      <c r="D940" s="5">
        <v>0</v>
      </c>
      <c r="E940" s="138">
        <v>0</v>
      </c>
    </row>
    <row r="941" spans="1:6" s="87" customFormat="1" x14ac:dyDescent="0.25">
      <c r="A941" s="82" t="s">
        <v>296</v>
      </c>
      <c r="B941" s="5">
        <v>24167828</v>
      </c>
      <c r="C941" s="5">
        <v>24167828</v>
      </c>
      <c r="D941" s="5">
        <v>1707191.64</v>
      </c>
      <c r="E941" s="138">
        <v>7.06</v>
      </c>
      <c r="F941" s="157"/>
    </row>
    <row r="942" spans="1:6" x14ac:dyDescent="0.25">
      <c r="A942" s="69" t="s">
        <v>297</v>
      </c>
      <c r="B942" s="83">
        <v>20644070</v>
      </c>
      <c r="C942" s="83">
        <v>20644070</v>
      </c>
      <c r="D942" s="83">
        <v>754012.5</v>
      </c>
      <c r="E942" s="170">
        <v>3.65</v>
      </c>
    </row>
    <row r="943" spans="1:6" s="114" customFormat="1" x14ac:dyDescent="0.25">
      <c r="A943" s="112" t="s">
        <v>374</v>
      </c>
      <c r="B943" s="113">
        <v>20644070</v>
      </c>
      <c r="C943" s="113">
        <v>20644070</v>
      </c>
      <c r="D943" s="113">
        <v>754012.5</v>
      </c>
      <c r="E943" s="169">
        <v>3.65</v>
      </c>
      <c r="F943" s="154"/>
    </row>
    <row r="944" spans="1:6" x14ac:dyDescent="0.25">
      <c r="A944" s="84" t="s">
        <v>118</v>
      </c>
      <c r="B944" s="5">
        <v>15647925</v>
      </c>
      <c r="C944" s="5">
        <v>15647925</v>
      </c>
      <c r="D944" s="5">
        <v>754012.5</v>
      </c>
      <c r="E944" s="138">
        <v>4.82</v>
      </c>
    </row>
    <row r="945" spans="1:6" x14ac:dyDescent="0.25">
      <c r="A945" s="85" t="s">
        <v>122</v>
      </c>
      <c r="B945" s="58"/>
      <c r="C945" s="58"/>
      <c r="D945" s="9">
        <v>754012.5</v>
      </c>
      <c r="E945" s="140"/>
    </row>
    <row r="946" spans="1:6" s="87" customFormat="1" x14ac:dyDescent="0.25">
      <c r="A946" s="84" t="s">
        <v>124</v>
      </c>
      <c r="B946" s="5">
        <v>1570000</v>
      </c>
      <c r="C946" s="5">
        <v>1570000</v>
      </c>
      <c r="D946" s="5">
        <v>0</v>
      </c>
      <c r="E946" s="138">
        <v>0</v>
      </c>
      <c r="F946" s="157"/>
    </row>
    <row r="947" spans="1:6" x14ac:dyDescent="0.25">
      <c r="A947" s="84" t="s">
        <v>130</v>
      </c>
      <c r="B947" s="5">
        <v>3426145</v>
      </c>
      <c r="C947" s="5">
        <v>3426145</v>
      </c>
      <c r="D947" s="5">
        <v>0</v>
      </c>
      <c r="E947" s="138">
        <v>0</v>
      </c>
    </row>
    <row r="948" spans="1:6" x14ac:dyDescent="0.25">
      <c r="A948" s="69" t="s">
        <v>298</v>
      </c>
      <c r="B948" s="83">
        <v>680000</v>
      </c>
      <c r="C948" s="83">
        <v>680000</v>
      </c>
      <c r="D948" s="83">
        <v>167848.9</v>
      </c>
      <c r="E948" s="170">
        <v>24.68</v>
      </c>
    </row>
    <row r="949" spans="1:6" s="114" customFormat="1" x14ac:dyDescent="0.25">
      <c r="A949" s="112" t="s">
        <v>374</v>
      </c>
      <c r="B949" s="113">
        <v>680000</v>
      </c>
      <c r="C949" s="113">
        <v>680000</v>
      </c>
      <c r="D949" s="113">
        <v>167848.9</v>
      </c>
      <c r="E949" s="169">
        <v>24.68</v>
      </c>
      <c r="F949" s="154"/>
    </row>
    <row r="950" spans="1:6" x14ac:dyDescent="0.25">
      <c r="A950" s="84" t="s">
        <v>118</v>
      </c>
      <c r="B950" s="5">
        <v>180000</v>
      </c>
      <c r="C950" s="5">
        <v>180000</v>
      </c>
      <c r="D950" s="5">
        <v>29746.560000000001</v>
      </c>
      <c r="E950" s="138">
        <v>16.53</v>
      </c>
    </row>
    <row r="951" spans="1:6" x14ac:dyDescent="0.25">
      <c r="A951" s="85" t="s">
        <v>119</v>
      </c>
      <c r="B951" s="58"/>
      <c r="C951" s="58"/>
      <c r="D951" s="9">
        <v>29746.560000000001</v>
      </c>
      <c r="E951" s="140"/>
    </row>
    <row r="952" spans="1:6" x14ac:dyDescent="0.25">
      <c r="A952" s="84" t="s">
        <v>127</v>
      </c>
      <c r="B952" s="5">
        <v>500000</v>
      </c>
      <c r="C952" s="5">
        <v>500000</v>
      </c>
      <c r="D952" s="5">
        <v>138102.34</v>
      </c>
      <c r="E952" s="138">
        <v>27.62</v>
      </c>
    </row>
    <row r="953" spans="1:6" x14ac:dyDescent="0.25">
      <c r="A953" s="85" t="s">
        <v>128</v>
      </c>
      <c r="B953" s="58"/>
      <c r="C953" s="58"/>
      <c r="D953" s="9">
        <v>138102.34</v>
      </c>
      <c r="E953" s="140"/>
    </row>
    <row r="954" spans="1:6" x14ac:dyDescent="0.25">
      <c r="A954" s="69" t="s">
        <v>299</v>
      </c>
      <c r="B954" s="83">
        <v>2583758</v>
      </c>
      <c r="C954" s="83">
        <v>2583758</v>
      </c>
      <c r="D954" s="83">
        <v>726267.42</v>
      </c>
      <c r="E954" s="170">
        <v>28.11</v>
      </c>
    </row>
    <row r="955" spans="1:6" s="114" customFormat="1" x14ac:dyDescent="0.25">
      <c r="A955" s="112" t="s">
        <v>374</v>
      </c>
      <c r="B955" s="113">
        <v>2583758</v>
      </c>
      <c r="C955" s="113">
        <v>2583758</v>
      </c>
      <c r="D955" s="113">
        <v>726267.42</v>
      </c>
      <c r="E955" s="169">
        <v>28.11</v>
      </c>
      <c r="F955" s="154"/>
    </row>
    <row r="956" spans="1:6" x14ac:dyDescent="0.25">
      <c r="A956" s="84" t="s">
        <v>58</v>
      </c>
      <c r="B956" s="5">
        <v>2017000</v>
      </c>
      <c r="C956" s="5">
        <v>2017000</v>
      </c>
      <c r="D956" s="5">
        <v>517122.2</v>
      </c>
      <c r="E956" s="138">
        <v>25.64</v>
      </c>
    </row>
    <row r="957" spans="1:6" x14ac:dyDescent="0.25">
      <c r="A957" s="85" t="s">
        <v>62</v>
      </c>
      <c r="B957" s="58"/>
      <c r="C957" s="58"/>
      <c r="D957" s="9">
        <v>517122.2</v>
      </c>
      <c r="E957" s="140"/>
    </row>
    <row r="958" spans="1:6" x14ac:dyDescent="0.25">
      <c r="A958" s="84" t="s">
        <v>65</v>
      </c>
      <c r="B958" s="5">
        <v>566758</v>
      </c>
      <c r="C958" s="5">
        <v>566758</v>
      </c>
      <c r="D958" s="5">
        <v>209145.22</v>
      </c>
      <c r="E958" s="138">
        <v>36.9</v>
      </c>
    </row>
    <row r="959" spans="1:6" x14ac:dyDescent="0.25">
      <c r="A959" s="85" t="s">
        <v>67</v>
      </c>
      <c r="B959" s="58"/>
      <c r="C959" s="58"/>
      <c r="D959" s="9">
        <v>209145.22</v>
      </c>
      <c r="E959" s="140"/>
    </row>
    <row r="960" spans="1:6" x14ac:dyDescent="0.25">
      <c r="A960" s="69" t="s">
        <v>300</v>
      </c>
      <c r="B960" s="83">
        <v>260000</v>
      </c>
      <c r="C960" s="83">
        <v>260000</v>
      </c>
      <c r="D960" s="83">
        <v>59062.82</v>
      </c>
      <c r="E960" s="170">
        <v>22.72</v>
      </c>
    </row>
    <row r="961" spans="1:6" s="114" customFormat="1" x14ac:dyDescent="0.25">
      <c r="A961" s="112" t="s">
        <v>374</v>
      </c>
      <c r="B961" s="113">
        <v>260000</v>
      </c>
      <c r="C961" s="113">
        <v>260000</v>
      </c>
      <c r="D961" s="113">
        <v>59062.82</v>
      </c>
      <c r="E961" s="169">
        <v>22.72</v>
      </c>
      <c r="F961" s="154"/>
    </row>
    <row r="962" spans="1:6" s="86" customFormat="1" x14ac:dyDescent="0.25">
      <c r="A962" s="84" t="s">
        <v>85</v>
      </c>
      <c r="B962" s="5">
        <v>260000</v>
      </c>
      <c r="C962" s="5">
        <v>260000</v>
      </c>
      <c r="D962" s="5">
        <v>59062.82</v>
      </c>
      <c r="E962" s="138">
        <v>22.72</v>
      </c>
      <c r="F962" s="155"/>
    </row>
    <row r="963" spans="1:6" s="86" customFormat="1" x14ac:dyDescent="0.25">
      <c r="A963" s="85" t="s">
        <v>447</v>
      </c>
      <c r="B963" s="58"/>
      <c r="C963" s="58"/>
      <c r="D963" s="9">
        <v>22076.52</v>
      </c>
      <c r="E963" s="140"/>
      <c r="F963" s="155"/>
    </row>
    <row r="964" spans="1:6" s="86" customFormat="1" x14ac:dyDescent="0.25">
      <c r="A964" s="85" t="s">
        <v>448</v>
      </c>
      <c r="B964" s="58"/>
      <c r="C964" s="58"/>
      <c r="D964" s="9">
        <v>36986.300000000003</v>
      </c>
      <c r="E964" s="140"/>
      <c r="F964" s="155"/>
    </row>
    <row r="965" spans="1:6" s="86" customFormat="1" x14ac:dyDescent="0.25">
      <c r="A965" s="85"/>
      <c r="B965" s="58"/>
      <c r="C965" s="58"/>
      <c r="D965" s="9"/>
      <c r="E965" s="140"/>
      <c r="F965" s="155"/>
    </row>
    <row r="966" spans="1:6" s="86" customFormat="1" x14ac:dyDescent="0.25">
      <c r="A966" s="82" t="s">
        <v>343</v>
      </c>
      <c r="B966" s="5">
        <v>10136340</v>
      </c>
      <c r="C966" s="5">
        <v>10136340</v>
      </c>
      <c r="D966" s="5">
        <v>4398870.68</v>
      </c>
      <c r="E966" s="138">
        <v>43.4</v>
      </c>
      <c r="F966" s="155"/>
    </row>
    <row r="967" spans="1:6" s="114" customFormat="1" x14ac:dyDescent="0.25">
      <c r="A967" s="112" t="s">
        <v>347</v>
      </c>
      <c r="B967" s="113">
        <v>2032750</v>
      </c>
      <c r="C967" s="113">
        <v>2032750</v>
      </c>
      <c r="D967" s="113">
        <v>1162291.6100000001</v>
      </c>
      <c r="E967" s="169">
        <v>57.18</v>
      </c>
      <c r="F967" s="154"/>
    </row>
    <row r="968" spans="1:6" s="114" customFormat="1" x14ac:dyDescent="0.25">
      <c r="A968" s="112" t="s">
        <v>374</v>
      </c>
      <c r="B968" s="113">
        <v>8103590</v>
      </c>
      <c r="C968" s="113">
        <v>8103590</v>
      </c>
      <c r="D968" s="113">
        <v>3236579.07</v>
      </c>
      <c r="E968" s="169">
        <v>39.94</v>
      </c>
      <c r="F968" s="154"/>
    </row>
    <row r="969" spans="1:6" s="114" customFormat="1" ht="11.25" customHeight="1" x14ac:dyDescent="0.25">
      <c r="A969" s="112"/>
      <c r="B969" s="113"/>
      <c r="C969" s="113"/>
      <c r="D969" s="113"/>
      <c r="E969" s="169"/>
      <c r="F969" s="154"/>
    </row>
    <row r="970" spans="1:6" s="87" customFormat="1" x14ac:dyDescent="0.25">
      <c r="A970" s="82" t="s">
        <v>301</v>
      </c>
      <c r="B970" s="5">
        <v>636000</v>
      </c>
      <c r="C970" s="5">
        <v>636000</v>
      </c>
      <c r="D970" s="5">
        <v>306026.61</v>
      </c>
      <c r="E970" s="138">
        <v>48.12</v>
      </c>
      <c r="F970" s="157"/>
    </row>
    <row r="971" spans="1:6" x14ac:dyDescent="0.25">
      <c r="A971" s="69" t="s">
        <v>302</v>
      </c>
      <c r="B971" s="83">
        <v>450000</v>
      </c>
      <c r="C971" s="83">
        <v>450000</v>
      </c>
      <c r="D971" s="83">
        <v>225000</v>
      </c>
      <c r="E971" s="170">
        <v>50</v>
      </c>
    </row>
    <row r="972" spans="1:6" s="114" customFormat="1" x14ac:dyDescent="0.25">
      <c r="A972" s="112" t="s">
        <v>347</v>
      </c>
      <c r="B972" s="113">
        <v>450000</v>
      </c>
      <c r="C972" s="113">
        <v>450000</v>
      </c>
      <c r="D972" s="113">
        <v>225000</v>
      </c>
      <c r="E972" s="169">
        <v>50</v>
      </c>
      <c r="F972" s="154"/>
    </row>
    <row r="973" spans="1:6" x14ac:dyDescent="0.25">
      <c r="A973" s="84" t="s">
        <v>109</v>
      </c>
      <c r="B973" s="5">
        <v>450000</v>
      </c>
      <c r="C973" s="5">
        <v>450000</v>
      </c>
      <c r="D973" s="5">
        <v>225000</v>
      </c>
      <c r="E973" s="138">
        <v>50</v>
      </c>
    </row>
    <row r="974" spans="1:6" x14ac:dyDescent="0.25">
      <c r="A974" s="85" t="s">
        <v>110</v>
      </c>
      <c r="B974" s="58"/>
      <c r="C974" s="58"/>
      <c r="D974" s="9">
        <v>225000</v>
      </c>
      <c r="E974" s="140"/>
    </row>
    <row r="975" spans="1:6" x14ac:dyDescent="0.25">
      <c r="A975" s="69" t="s">
        <v>303</v>
      </c>
      <c r="B975" s="83">
        <v>16000</v>
      </c>
      <c r="C975" s="83">
        <v>16000</v>
      </c>
      <c r="D975" s="83"/>
      <c r="E975" s="170"/>
    </row>
    <row r="976" spans="1:6" s="114" customFormat="1" x14ac:dyDescent="0.25">
      <c r="A976" s="112" t="s">
        <v>347</v>
      </c>
      <c r="B976" s="113">
        <v>16000</v>
      </c>
      <c r="C976" s="113">
        <v>16000</v>
      </c>
      <c r="D976" s="113"/>
      <c r="E976" s="169"/>
      <c r="F976" s="154"/>
    </row>
    <row r="977" spans="1:6" s="86" customFormat="1" x14ac:dyDescent="0.25">
      <c r="A977" s="84" t="s">
        <v>58</v>
      </c>
      <c r="B977" s="5">
        <v>4000</v>
      </c>
      <c r="C977" s="5">
        <v>4000</v>
      </c>
      <c r="D977" s="5">
        <v>0</v>
      </c>
      <c r="E977" s="138">
        <v>0</v>
      </c>
      <c r="F977" s="155"/>
    </row>
    <row r="978" spans="1:6" x14ac:dyDescent="0.25">
      <c r="A978" s="84" t="s">
        <v>65</v>
      </c>
      <c r="B978" s="5">
        <v>4000</v>
      </c>
      <c r="C978" s="5">
        <v>4000</v>
      </c>
      <c r="D978" s="5">
        <v>0</v>
      </c>
      <c r="E978" s="138">
        <v>0</v>
      </c>
    </row>
    <row r="979" spans="1:6" s="87" customFormat="1" x14ac:dyDescent="0.25">
      <c r="A979" s="84" t="s">
        <v>75</v>
      </c>
      <c r="B979" s="5">
        <v>4000</v>
      </c>
      <c r="C979" s="5">
        <v>4000</v>
      </c>
      <c r="D979" s="5">
        <v>0</v>
      </c>
      <c r="E979" s="138">
        <v>0</v>
      </c>
      <c r="F979" s="157"/>
    </row>
    <row r="980" spans="1:6" x14ac:dyDescent="0.25">
      <c r="A980" s="84" t="s">
        <v>77</v>
      </c>
      <c r="B980" s="5">
        <v>4000</v>
      </c>
      <c r="C980" s="5">
        <v>4000</v>
      </c>
      <c r="D980" s="5">
        <v>0</v>
      </c>
      <c r="E980" s="138">
        <v>0</v>
      </c>
    </row>
    <row r="981" spans="1:6" x14ac:dyDescent="0.25">
      <c r="A981" s="69" t="s">
        <v>304</v>
      </c>
      <c r="B981" s="83">
        <v>170000</v>
      </c>
      <c r="C981" s="83">
        <v>170000</v>
      </c>
      <c r="D981" s="83">
        <v>81026.61</v>
      </c>
      <c r="E981" s="170">
        <v>47.66</v>
      </c>
    </row>
    <row r="982" spans="1:6" s="114" customFormat="1" ht="12" customHeight="1" x14ac:dyDescent="0.25">
      <c r="A982" s="112" t="s">
        <v>347</v>
      </c>
      <c r="B982" s="113">
        <v>170000</v>
      </c>
      <c r="C982" s="113">
        <v>170000</v>
      </c>
      <c r="D982" s="113">
        <v>81026.61</v>
      </c>
      <c r="E982" s="169">
        <v>47.66</v>
      </c>
      <c r="F982" s="154"/>
    </row>
    <row r="983" spans="1:6" x14ac:dyDescent="0.25">
      <c r="A983" s="84" t="s">
        <v>109</v>
      </c>
      <c r="B983" s="5">
        <v>170000</v>
      </c>
      <c r="C983" s="5">
        <v>170000</v>
      </c>
      <c r="D983" s="5">
        <v>81026.61</v>
      </c>
      <c r="E983" s="138">
        <v>47.66</v>
      </c>
    </row>
    <row r="984" spans="1:6" x14ac:dyDescent="0.25">
      <c r="A984" s="85" t="s">
        <v>110</v>
      </c>
      <c r="B984" s="58"/>
      <c r="C984" s="58"/>
      <c r="D984" s="9">
        <v>81026.61</v>
      </c>
      <c r="E984" s="140"/>
    </row>
    <row r="985" spans="1:6" s="87" customFormat="1" x14ac:dyDescent="0.25">
      <c r="A985" s="82" t="s">
        <v>305</v>
      </c>
      <c r="B985" s="5">
        <v>1316750</v>
      </c>
      <c r="C985" s="5">
        <v>1316750</v>
      </c>
      <c r="D985" s="5">
        <v>814450</v>
      </c>
      <c r="E985" s="138">
        <v>61.85</v>
      </c>
      <c r="F985" s="157"/>
    </row>
    <row r="986" spans="1:6" x14ac:dyDescent="0.25">
      <c r="A986" s="69" t="s">
        <v>306</v>
      </c>
      <c r="B986" s="83">
        <v>589750</v>
      </c>
      <c r="C986" s="83">
        <v>589750</v>
      </c>
      <c r="D986" s="83">
        <v>357400</v>
      </c>
      <c r="E986" s="170">
        <v>60.6</v>
      </c>
    </row>
    <row r="987" spans="1:6" s="114" customFormat="1" ht="14.25" customHeight="1" x14ac:dyDescent="0.25">
      <c r="A987" s="112" t="s">
        <v>347</v>
      </c>
      <c r="B987" s="113">
        <v>589750</v>
      </c>
      <c r="C987" s="113">
        <v>589750</v>
      </c>
      <c r="D987" s="113">
        <v>357400</v>
      </c>
      <c r="E987" s="169">
        <v>60.6</v>
      </c>
      <c r="F987" s="154"/>
    </row>
    <row r="988" spans="1:6" s="87" customFormat="1" x14ac:dyDescent="0.25">
      <c r="A988" s="84" t="s">
        <v>109</v>
      </c>
      <c r="B988" s="5">
        <v>589750</v>
      </c>
      <c r="C988" s="5">
        <v>589750</v>
      </c>
      <c r="D988" s="5">
        <v>357400</v>
      </c>
      <c r="E988" s="138">
        <v>60.6</v>
      </c>
      <c r="F988" s="157"/>
    </row>
    <row r="989" spans="1:6" x14ac:dyDescent="0.25">
      <c r="A989" s="85" t="s">
        <v>110</v>
      </c>
      <c r="B989" s="58"/>
      <c r="C989" s="58"/>
      <c r="D989" s="9">
        <v>357400</v>
      </c>
      <c r="E989" s="140"/>
    </row>
    <row r="990" spans="1:6" x14ac:dyDescent="0.25">
      <c r="A990" s="69" t="s">
        <v>307</v>
      </c>
      <c r="B990" s="83">
        <v>400000</v>
      </c>
      <c r="C990" s="83">
        <v>400000</v>
      </c>
      <c r="D990" s="83">
        <v>378000</v>
      </c>
      <c r="E990" s="170">
        <v>94.5</v>
      </c>
    </row>
    <row r="991" spans="1:6" s="114" customFormat="1" ht="12.75" customHeight="1" x14ac:dyDescent="0.25">
      <c r="A991" s="112" t="s">
        <v>347</v>
      </c>
      <c r="B991" s="113">
        <v>400000</v>
      </c>
      <c r="C991" s="113">
        <v>400000</v>
      </c>
      <c r="D991" s="113">
        <v>378000</v>
      </c>
      <c r="E991" s="169">
        <v>94.5</v>
      </c>
      <c r="F991" s="154"/>
    </row>
    <row r="992" spans="1:6" x14ac:dyDescent="0.25">
      <c r="A992" s="84" t="s">
        <v>109</v>
      </c>
      <c r="B992" s="5">
        <v>400000</v>
      </c>
      <c r="C992" s="5">
        <v>400000</v>
      </c>
      <c r="D992" s="5">
        <v>378000</v>
      </c>
      <c r="E992" s="138">
        <v>94.5</v>
      </c>
    </row>
    <row r="993" spans="1:6" x14ac:dyDescent="0.25">
      <c r="A993" s="85" t="s">
        <v>110</v>
      </c>
      <c r="B993" s="58"/>
      <c r="C993" s="58"/>
      <c r="D993" s="9">
        <v>378000</v>
      </c>
      <c r="E993" s="140"/>
    </row>
    <row r="994" spans="1:6" s="87" customFormat="1" x14ac:dyDescent="0.25">
      <c r="A994" s="69" t="s">
        <v>308</v>
      </c>
      <c r="B994" s="83">
        <v>307000</v>
      </c>
      <c r="C994" s="83">
        <v>307000</v>
      </c>
      <c r="D994" s="83">
        <v>79050</v>
      </c>
      <c r="E994" s="170">
        <v>25.75</v>
      </c>
      <c r="F994" s="157"/>
    </row>
    <row r="995" spans="1:6" s="114" customFormat="1" ht="14.25" customHeight="1" x14ac:dyDescent="0.25">
      <c r="A995" s="112" t="s">
        <v>347</v>
      </c>
      <c r="B995" s="113">
        <v>307000</v>
      </c>
      <c r="C995" s="113">
        <v>307000</v>
      </c>
      <c r="D995" s="113">
        <v>79050</v>
      </c>
      <c r="E995" s="169">
        <v>25.75</v>
      </c>
      <c r="F995" s="154"/>
    </row>
    <row r="996" spans="1:6" ht="14.25" customHeight="1" x14ac:dyDescent="0.25">
      <c r="A996" s="84" t="s">
        <v>105</v>
      </c>
      <c r="B996" s="5">
        <v>157000</v>
      </c>
      <c r="C996" s="5">
        <v>157000</v>
      </c>
      <c r="D996" s="5">
        <v>9050</v>
      </c>
      <c r="E996" s="138">
        <v>5.76</v>
      </c>
    </row>
    <row r="997" spans="1:6" ht="14.25" customHeight="1" x14ac:dyDescent="0.25">
      <c r="A997" s="85" t="s">
        <v>106</v>
      </c>
      <c r="B997" s="58"/>
      <c r="C997" s="58"/>
      <c r="D997" s="9">
        <v>9050</v>
      </c>
      <c r="E997" s="140"/>
    </row>
    <row r="998" spans="1:6" ht="14.25" customHeight="1" x14ac:dyDescent="0.25">
      <c r="A998" s="84" t="s">
        <v>109</v>
      </c>
      <c r="B998" s="5">
        <v>150000</v>
      </c>
      <c r="C998" s="5">
        <v>150000</v>
      </c>
      <c r="D998" s="5">
        <v>70000</v>
      </c>
      <c r="E998" s="138">
        <v>46.67</v>
      </c>
    </row>
    <row r="999" spans="1:6" ht="14.25" customHeight="1" x14ac:dyDescent="0.25">
      <c r="A999" s="85" t="s">
        <v>110</v>
      </c>
      <c r="B999" s="58"/>
      <c r="C999" s="58"/>
      <c r="D999" s="9">
        <v>70000</v>
      </c>
      <c r="E999" s="140"/>
    </row>
    <row r="1000" spans="1:6" x14ac:dyDescent="0.25">
      <c r="A1000" s="69" t="s">
        <v>309</v>
      </c>
      <c r="B1000" s="83">
        <v>20000</v>
      </c>
      <c r="C1000" s="83">
        <v>20000</v>
      </c>
      <c r="D1000" s="83"/>
      <c r="E1000" s="170"/>
    </row>
    <row r="1001" spans="1:6" s="114" customFormat="1" x14ac:dyDescent="0.25">
      <c r="A1001" s="112" t="s">
        <v>347</v>
      </c>
      <c r="B1001" s="113">
        <v>20000</v>
      </c>
      <c r="C1001" s="113">
        <v>20000</v>
      </c>
      <c r="D1001" s="113"/>
      <c r="E1001" s="169"/>
      <c r="F1001" s="154"/>
    </row>
    <row r="1002" spans="1:6" x14ac:dyDescent="0.25">
      <c r="A1002" s="84" t="s">
        <v>109</v>
      </c>
      <c r="B1002" s="5">
        <v>20000</v>
      </c>
      <c r="C1002" s="5">
        <v>20000</v>
      </c>
      <c r="D1002" s="5">
        <v>0</v>
      </c>
      <c r="E1002" s="138">
        <v>0</v>
      </c>
    </row>
    <row r="1003" spans="1:6" s="87" customFormat="1" ht="21.75" customHeight="1" x14ac:dyDescent="0.25">
      <c r="A1003" s="82" t="s">
        <v>310</v>
      </c>
      <c r="B1003" s="5">
        <v>1061550</v>
      </c>
      <c r="C1003" s="5">
        <v>1061550</v>
      </c>
      <c r="D1003" s="5"/>
      <c r="E1003" s="138"/>
      <c r="F1003" s="157"/>
    </row>
    <row r="1004" spans="1:6" x14ac:dyDescent="0.25">
      <c r="A1004" s="69" t="s">
        <v>311</v>
      </c>
      <c r="B1004" s="83">
        <v>1061550</v>
      </c>
      <c r="C1004" s="83">
        <v>1061550</v>
      </c>
      <c r="D1004" s="83"/>
      <c r="E1004" s="170"/>
    </row>
    <row r="1005" spans="1:6" s="114" customFormat="1" x14ac:dyDescent="0.25">
      <c r="A1005" s="112" t="s">
        <v>374</v>
      </c>
      <c r="B1005" s="113">
        <v>1061550</v>
      </c>
      <c r="C1005" s="113">
        <v>1061550</v>
      </c>
      <c r="D1005" s="113"/>
      <c r="E1005" s="169"/>
      <c r="F1005" s="154"/>
    </row>
    <row r="1006" spans="1:6" x14ac:dyDescent="0.25">
      <c r="A1006" s="84" t="s">
        <v>99</v>
      </c>
      <c r="B1006" s="5">
        <v>1061550</v>
      </c>
      <c r="C1006" s="5">
        <v>1061550</v>
      </c>
      <c r="D1006" s="5">
        <v>0</v>
      </c>
      <c r="E1006" s="138">
        <v>0</v>
      </c>
    </row>
    <row r="1007" spans="1:6" s="87" customFormat="1" ht="21.75" customHeight="1" x14ac:dyDescent="0.25">
      <c r="A1007" s="82" t="s">
        <v>312</v>
      </c>
      <c r="B1007" s="5">
        <v>2631274</v>
      </c>
      <c r="C1007" s="5">
        <v>2631274</v>
      </c>
      <c r="D1007" s="5">
        <v>1309916.57</v>
      </c>
      <c r="E1007" s="138">
        <v>49.78</v>
      </c>
      <c r="F1007" s="157"/>
    </row>
    <row r="1008" spans="1:6" x14ac:dyDescent="0.25">
      <c r="A1008" s="69" t="s">
        <v>313</v>
      </c>
      <c r="B1008" s="83">
        <v>2631274</v>
      </c>
      <c r="C1008" s="83">
        <v>2631274</v>
      </c>
      <c r="D1008" s="83">
        <v>1309916.57</v>
      </c>
      <c r="E1008" s="170">
        <v>49.78</v>
      </c>
    </row>
    <row r="1009" spans="1:6" s="114" customFormat="1" x14ac:dyDescent="0.25">
      <c r="A1009" s="112" t="s">
        <v>374</v>
      </c>
      <c r="B1009" s="113">
        <v>2631274</v>
      </c>
      <c r="C1009" s="113">
        <v>2631274</v>
      </c>
      <c r="D1009" s="113">
        <v>1309916.57</v>
      </c>
      <c r="E1009" s="169">
        <v>49.78</v>
      </c>
      <c r="F1009" s="154"/>
    </row>
    <row r="1010" spans="1:6" x14ac:dyDescent="0.25">
      <c r="A1010" s="84" t="s">
        <v>102</v>
      </c>
      <c r="B1010" s="5">
        <v>2631274</v>
      </c>
      <c r="C1010" s="5">
        <v>2631274</v>
      </c>
      <c r="D1010" s="5">
        <v>1309916.57</v>
      </c>
      <c r="E1010" s="138">
        <v>49.78</v>
      </c>
    </row>
    <row r="1011" spans="1:6" x14ac:dyDescent="0.25">
      <c r="A1011" s="85" t="s">
        <v>103</v>
      </c>
      <c r="B1011" s="58"/>
      <c r="C1011" s="58"/>
      <c r="D1011" s="9">
        <v>1309916.57</v>
      </c>
      <c r="E1011" s="140"/>
    </row>
    <row r="1012" spans="1:6" s="87" customFormat="1" ht="21.75" customHeight="1" x14ac:dyDescent="0.25">
      <c r="A1012" s="82" t="s">
        <v>314</v>
      </c>
      <c r="B1012" s="5">
        <v>4490766</v>
      </c>
      <c r="C1012" s="5">
        <v>4490766</v>
      </c>
      <c r="D1012" s="5">
        <v>1968477.5</v>
      </c>
      <c r="E1012" s="138">
        <v>43.83</v>
      </c>
      <c r="F1012" s="157"/>
    </row>
    <row r="1013" spans="1:6" x14ac:dyDescent="0.25">
      <c r="A1013" s="69" t="s">
        <v>315</v>
      </c>
      <c r="B1013" s="83">
        <v>4240766</v>
      </c>
      <c r="C1013" s="83">
        <v>4240766</v>
      </c>
      <c r="D1013" s="83">
        <v>1933065</v>
      </c>
      <c r="E1013" s="170">
        <v>45.58</v>
      </c>
    </row>
    <row r="1014" spans="1:6" s="114" customFormat="1" ht="14.25" customHeight="1" x14ac:dyDescent="0.25">
      <c r="A1014" s="112" t="s">
        <v>347</v>
      </c>
      <c r="B1014" s="113">
        <v>80000</v>
      </c>
      <c r="C1014" s="113">
        <v>80000</v>
      </c>
      <c r="D1014" s="113">
        <v>41815</v>
      </c>
      <c r="E1014" s="169">
        <v>52.27</v>
      </c>
      <c r="F1014" s="154"/>
    </row>
    <row r="1015" spans="1:6" ht="14.25" customHeight="1" x14ac:dyDescent="0.25">
      <c r="A1015" s="84" t="s">
        <v>46</v>
      </c>
      <c r="B1015" s="5">
        <v>60000</v>
      </c>
      <c r="C1015" s="5">
        <v>60000</v>
      </c>
      <c r="D1015" s="5">
        <v>27270</v>
      </c>
      <c r="E1015" s="138">
        <v>45.45</v>
      </c>
    </row>
    <row r="1016" spans="1:6" s="87" customFormat="1" ht="14.25" customHeight="1" x14ac:dyDescent="0.25">
      <c r="A1016" s="85" t="s">
        <v>47</v>
      </c>
      <c r="B1016" s="58"/>
      <c r="C1016" s="58"/>
      <c r="D1016" s="9">
        <v>27270</v>
      </c>
      <c r="E1016" s="140"/>
      <c r="F1016" s="157"/>
    </row>
    <row r="1017" spans="1:6" ht="14.25" customHeight="1" x14ac:dyDescent="0.25">
      <c r="A1017" s="84" t="s">
        <v>48</v>
      </c>
      <c r="B1017" s="5">
        <v>10000</v>
      </c>
      <c r="C1017" s="5">
        <v>10000</v>
      </c>
      <c r="D1017" s="5">
        <v>10000</v>
      </c>
      <c r="E1017" s="138">
        <v>100</v>
      </c>
    </row>
    <row r="1018" spans="1:6" ht="14.25" customHeight="1" x14ac:dyDescent="0.25">
      <c r="A1018" s="85" t="s">
        <v>49</v>
      </c>
      <c r="B1018" s="58"/>
      <c r="C1018" s="58"/>
      <c r="D1018" s="9">
        <v>10000</v>
      </c>
      <c r="E1018" s="140"/>
    </row>
    <row r="1019" spans="1:6" ht="14.25" customHeight="1" x14ac:dyDescent="0.25">
      <c r="A1019" s="84" t="s">
        <v>50</v>
      </c>
      <c r="B1019" s="5">
        <v>10000</v>
      </c>
      <c r="C1019" s="5">
        <v>10000</v>
      </c>
      <c r="D1019" s="5">
        <v>4545</v>
      </c>
      <c r="E1019" s="138">
        <v>45.45</v>
      </c>
    </row>
    <row r="1020" spans="1:6" ht="14.25" customHeight="1" x14ac:dyDescent="0.25">
      <c r="A1020" s="85" t="s">
        <v>51</v>
      </c>
      <c r="B1020" s="58"/>
      <c r="C1020" s="58"/>
      <c r="D1020" s="9">
        <v>4545</v>
      </c>
      <c r="E1020" s="140"/>
    </row>
    <row r="1021" spans="1:6" s="117" customFormat="1" x14ac:dyDescent="0.25">
      <c r="A1021" s="112" t="s">
        <v>374</v>
      </c>
      <c r="B1021" s="113">
        <v>4160766</v>
      </c>
      <c r="C1021" s="113">
        <v>4160766</v>
      </c>
      <c r="D1021" s="113">
        <v>1891250</v>
      </c>
      <c r="E1021" s="169">
        <v>45.45</v>
      </c>
      <c r="F1021" s="158"/>
    </row>
    <row r="1022" spans="1:6" x14ac:dyDescent="0.25">
      <c r="A1022" s="84" t="s">
        <v>46</v>
      </c>
      <c r="B1022" s="5">
        <v>3600000</v>
      </c>
      <c r="C1022" s="5">
        <v>3600000</v>
      </c>
      <c r="D1022" s="5">
        <v>1636360</v>
      </c>
      <c r="E1022" s="138">
        <v>45.45</v>
      </c>
    </row>
    <row r="1023" spans="1:6" x14ac:dyDescent="0.25">
      <c r="A1023" s="85" t="s">
        <v>47</v>
      </c>
      <c r="B1023" s="58"/>
      <c r="C1023" s="58"/>
      <c r="D1023" s="9">
        <v>1636360</v>
      </c>
      <c r="E1023" s="140"/>
    </row>
    <row r="1024" spans="1:6" s="87" customFormat="1" x14ac:dyDescent="0.25">
      <c r="A1024" s="84" t="s">
        <v>50</v>
      </c>
      <c r="B1024" s="5">
        <v>560766</v>
      </c>
      <c r="C1024" s="5">
        <v>560766</v>
      </c>
      <c r="D1024" s="5">
        <v>254890</v>
      </c>
      <c r="E1024" s="138">
        <v>45.45</v>
      </c>
      <c r="F1024" s="157"/>
    </row>
    <row r="1025" spans="1:6" x14ac:dyDescent="0.25">
      <c r="A1025" s="85" t="s">
        <v>51</v>
      </c>
      <c r="B1025" s="58"/>
      <c r="C1025" s="58"/>
      <c r="D1025" s="9">
        <v>254890</v>
      </c>
      <c r="E1025" s="140"/>
    </row>
    <row r="1026" spans="1:6" s="87" customFormat="1" x14ac:dyDescent="0.25">
      <c r="A1026" s="69" t="s">
        <v>316</v>
      </c>
      <c r="B1026" s="83">
        <v>250000</v>
      </c>
      <c r="C1026" s="83">
        <v>250000</v>
      </c>
      <c r="D1026" s="83">
        <v>35412.5</v>
      </c>
      <c r="E1026" s="170">
        <v>14.17</v>
      </c>
      <c r="F1026" s="157"/>
    </row>
    <row r="1027" spans="1:6" s="114" customFormat="1" x14ac:dyDescent="0.25">
      <c r="A1027" s="112" t="s">
        <v>374</v>
      </c>
      <c r="B1027" s="113">
        <v>250000</v>
      </c>
      <c r="C1027" s="113">
        <v>250000</v>
      </c>
      <c r="D1027" s="113">
        <v>35412.5</v>
      </c>
      <c r="E1027" s="169">
        <v>14.17</v>
      </c>
      <c r="F1027" s="154"/>
    </row>
    <row r="1028" spans="1:6" x14ac:dyDescent="0.25">
      <c r="A1028" s="84" t="s">
        <v>65</v>
      </c>
      <c r="B1028" s="5">
        <v>100000</v>
      </c>
      <c r="C1028" s="5">
        <v>100000</v>
      </c>
      <c r="D1028" s="5">
        <v>35412.5</v>
      </c>
      <c r="E1028" s="138">
        <v>35.409999999999997</v>
      </c>
    </row>
    <row r="1029" spans="1:6" x14ac:dyDescent="0.25">
      <c r="A1029" s="85" t="s">
        <v>67</v>
      </c>
      <c r="B1029" s="58"/>
      <c r="C1029" s="58"/>
      <c r="D1029" s="9">
        <v>35412.5</v>
      </c>
      <c r="E1029" s="140"/>
    </row>
    <row r="1030" spans="1:6" x14ac:dyDescent="0.25">
      <c r="A1030" s="84" t="s">
        <v>118</v>
      </c>
      <c r="B1030" s="5">
        <v>150000</v>
      </c>
      <c r="C1030" s="5">
        <v>150000</v>
      </c>
      <c r="D1030" s="5">
        <v>0</v>
      </c>
      <c r="E1030" s="138">
        <v>0</v>
      </c>
    </row>
    <row r="1031" spans="1:6" x14ac:dyDescent="0.25">
      <c r="A1031" s="84"/>
      <c r="B1031" s="5"/>
      <c r="C1031" s="5"/>
      <c r="D1031" s="5"/>
      <c r="E1031" s="138"/>
    </row>
    <row r="1032" spans="1:6" x14ac:dyDescent="0.25">
      <c r="A1032" s="84"/>
      <c r="B1032" s="5"/>
      <c r="C1032" s="5"/>
      <c r="D1032" s="5"/>
      <c r="E1032" s="138"/>
    </row>
    <row r="1033" spans="1:6" x14ac:dyDescent="0.25">
      <c r="A1033" s="84"/>
      <c r="B1033" s="5"/>
      <c r="C1033" s="5"/>
      <c r="D1033" s="5"/>
      <c r="E1033" s="138"/>
    </row>
    <row r="1034" spans="1:6" x14ac:dyDescent="0.25">
      <c r="A1034" s="84"/>
      <c r="B1034" s="5"/>
      <c r="C1034" s="5"/>
      <c r="D1034" s="5"/>
      <c r="E1034" s="138"/>
    </row>
    <row r="1035" spans="1:6" x14ac:dyDescent="0.25">
      <c r="A1035" s="84"/>
      <c r="B1035" s="5"/>
      <c r="C1035" s="5"/>
      <c r="D1035" s="5"/>
      <c r="E1035" s="138"/>
    </row>
    <row r="1036" spans="1:6" x14ac:dyDescent="0.25">
      <c r="A1036" s="84"/>
      <c r="B1036" s="5"/>
      <c r="C1036" s="5"/>
      <c r="D1036" s="5"/>
      <c r="E1036" s="138"/>
    </row>
    <row r="1037" spans="1:6" x14ac:dyDescent="0.25">
      <c r="A1037" s="84"/>
      <c r="B1037" s="5"/>
      <c r="C1037" s="5"/>
      <c r="D1037" s="5"/>
      <c r="E1037" s="138"/>
    </row>
    <row r="1038" spans="1:6" x14ac:dyDescent="0.25">
      <c r="A1038" s="84"/>
      <c r="B1038" s="5"/>
      <c r="C1038" s="5"/>
      <c r="D1038" s="5"/>
      <c r="E1038" s="138"/>
    </row>
    <row r="1039" spans="1:6" x14ac:dyDescent="0.25">
      <c r="A1039" s="84"/>
      <c r="B1039" s="5"/>
      <c r="C1039" s="5"/>
      <c r="D1039" s="5"/>
      <c r="E1039" s="138"/>
    </row>
    <row r="1040" spans="1:6" x14ac:dyDescent="0.25">
      <c r="A1040" s="84"/>
      <c r="B1040" s="5"/>
      <c r="C1040" s="5"/>
      <c r="D1040" s="5"/>
      <c r="E1040" s="138"/>
    </row>
    <row r="1041" spans="1:5" x14ac:dyDescent="0.25">
      <c r="A1041" s="84"/>
      <c r="B1041" s="5"/>
      <c r="C1041" s="5"/>
      <c r="D1041" s="5"/>
      <c r="E1041" s="138"/>
    </row>
    <row r="1042" spans="1:5" x14ac:dyDescent="0.25">
      <c r="A1042" s="84"/>
      <c r="B1042" s="5"/>
      <c r="C1042" s="5"/>
      <c r="D1042" s="5"/>
      <c r="E1042" s="138"/>
    </row>
    <row r="1043" spans="1:5" x14ac:dyDescent="0.25">
      <c r="A1043" s="84"/>
      <c r="B1043" s="5"/>
      <c r="C1043" s="5"/>
      <c r="D1043" s="5"/>
      <c r="E1043" s="138"/>
    </row>
    <row r="1044" spans="1:5" x14ac:dyDescent="0.25">
      <c r="A1044" s="84"/>
      <c r="B1044" s="5"/>
      <c r="C1044" s="5"/>
      <c r="D1044" s="5"/>
      <c r="E1044" s="138"/>
    </row>
    <row r="1045" spans="1:5" x14ac:dyDescent="0.25">
      <c r="A1045" s="84"/>
      <c r="B1045" s="5"/>
      <c r="C1045" s="5"/>
      <c r="D1045" s="5"/>
      <c r="E1045" s="138"/>
    </row>
    <row r="1046" spans="1:5" x14ac:dyDescent="0.25">
      <c r="A1046" s="84"/>
      <c r="B1046" s="5"/>
      <c r="C1046" s="5"/>
      <c r="D1046" s="5"/>
      <c r="E1046" s="138"/>
    </row>
    <row r="1047" spans="1:5" x14ac:dyDescent="0.25">
      <c r="A1047" s="84"/>
      <c r="B1047" s="5"/>
      <c r="C1047" s="5"/>
      <c r="D1047" s="5"/>
      <c r="E1047" s="138"/>
    </row>
    <row r="1048" spans="1:5" x14ac:dyDescent="0.25">
      <c r="A1048" s="84"/>
      <c r="B1048" s="5"/>
      <c r="C1048" s="5"/>
      <c r="D1048" s="5"/>
      <c r="E1048" s="138"/>
    </row>
    <row r="1049" spans="1:5" x14ac:dyDescent="0.25">
      <c r="A1049" s="84"/>
      <c r="B1049" s="5"/>
      <c r="C1049" s="5"/>
      <c r="D1049" s="5"/>
      <c r="E1049" s="138"/>
    </row>
    <row r="1050" spans="1:5" x14ac:dyDescent="0.25">
      <c r="A1050" s="84"/>
      <c r="B1050" s="5"/>
      <c r="C1050" s="5"/>
      <c r="D1050" s="5"/>
      <c r="E1050" s="138"/>
    </row>
    <row r="1051" spans="1:5" x14ac:dyDescent="0.25">
      <c r="A1051" s="84"/>
      <c r="B1051" s="5"/>
      <c r="C1051" s="5"/>
      <c r="D1051" s="5"/>
      <c r="E1051" s="138"/>
    </row>
    <row r="1052" spans="1:5" x14ac:dyDescent="0.25">
      <c r="A1052" s="84"/>
      <c r="B1052" s="5"/>
      <c r="C1052" s="5"/>
      <c r="D1052" s="5"/>
      <c r="E1052" s="138"/>
    </row>
    <row r="1053" spans="1:5" x14ac:dyDescent="0.25">
      <c r="A1053" s="84"/>
      <c r="B1053" s="5"/>
      <c r="C1053" s="5"/>
      <c r="D1053" s="5"/>
      <c r="E1053" s="138"/>
    </row>
    <row r="1054" spans="1:5" x14ac:dyDescent="0.25">
      <c r="A1054" s="84"/>
      <c r="B1054" s="5"/>
      <c r="C1054" s="5"/>
      <c r="D1054" s="5"/>
      <c r="E1054" s="138"/>
    </row>
    <row r="1055" spans="1:5" x14ac:dyDescent="0.25">
      <c r="A1055" s="84"/>
      <c r="B1055" s="5"/>
      <c r="C1055" s="5"/>
      <c r="D1055" s="5"/>
      <c r="E1055" s="138"/>
    </row>
    <row r="1056" spans="1:5" x14ac:dyDescent="0.25">
      <c r="A1056" s="84"/>
      <c r="B1056" s="5"/>
      <c r="C1056" s="5"/>
      <c r="D1056" s="5"/>
      <c r="E1056" s="138"/>
    </row>
    <row r="1057" spans="1:6" x14ac:dyDescent="0.25">
      <c r="A1057" s="84"/>
      <c r="B1057" s="5"/>
      <c r="C1057" s="5"/>
      <c r="D1057" s="5"/>
      <c r="E1057" s="138"/>
    </row>
    <row r="1058" spans="1:6" x14ac:dyDescent="0.25">
      <c r="A1058" s="84"/>
      <c r="B1058" s="5"/>
      <c r="C1058" s="5"/>
      <c r="D1058" s="5"/>
      <c r="E1058" s="138"/>
    </row>
    <row r="1059" spans="1:6" x14ac:dyDescent="0.25">
      <c r="A1059" s="84"/>
      <c r="B1059" s="5"/>
      <c r="C1059" s="5"/>
      <c r="D1059" s="5"/>
      <c r="E1059" s="138"/>
    </row>
    <row r="1060" spans="1:6" x14ac:dyDescent="0.25">
      <c r="A1060" s="84"/>
      <c r="B1060" s="5"/>
      <c r="C1060" s="5"/>
      <c r="D1060" s="5"/>
      <c r="E1060" s="138"/>
    </row>
    <row r="1061" spans="1:6" x14ac:dyDescent="0.25">
      <c r="A1061" s="6" t="s">
        <v>334</v>
      </c>
      <c r="B1061" s="54">
        <v>13977000</v>
      </c>
      <c r="C1061" s="54">
        <v>13977000</v>
      </c>
      <c r="D1061" s="54">
        <v>1795943.05</v>
      </c>
      <c r="E1061" s="136">
        <v>12.85</v>
      </c>
    </row>
    <row r="1062" spans="1:6" x14ac:dyDescent="0.25">
      <c r="A1062" s="82" t="s">
        <v>344</v>
      </c>
      <c r="B1062" s="5">
        <v>10235000</v>
      </c>
      <c r="C1062" s="5">
        <v>10235000</v>
      </c>
      <c r="D1062" s="5">
        <v>281114.67</v>
      </c>
      <c r="E1062" s="138">
        <v>2.75</v>
      </c>
    </row>
    <row r="1063" spans="1:6" s="114" customFormat="1" x14ac:dyDescent="0.25">
      <c r="A1063" s="112" t="s">
        <v>347</v>
      </c>
      <c r="B1063" s="113">
        <v>4195000</v>
      </c>
      <c r="C1063" s="113">
        <v>4195000</v>
      </c>
      <c r="D1063" s="113">
        <v>281114.67</v>
      </c>
      <c r="E1063" s="169">
        <v>6.7</v>
      </c>
      <c r="F1063" s="154"/>
    </row>
    <row r="1064" spans="1:6" s="114" customFormat="1" x14ac:dyDescent="0.25">
      <c r="A1064" s="112" t="s">
        <v>353</v>
      </c>
      <c r="B1064" s="113">
        <v>40000</v>
      </c>
      <c r="C1064" s="113">
        <v>40000</v>
      </c>
      <c r="D1064" s="113"/>
      <c r="E1064" s="169"/>
      <c r="F1064" s="154"/>
    </row>
    <row r="1065" spans="1:6" s="114" customFormat="1" x14ac:dyDescent="0.25">
      <c r="A1065" s="112" t="s">
        <v>352</v>
      </c>
      <c r="B1065" s="113">
        <v>6000000</v>
      </c>
      <c r="C1065" s="113">
        <v>6000000</v>
      </c>
      <c r="D1065" s="113"/>
      <c r="E1065" s="169"/>
      <c r="F1065" s="154"/>
    </row>
    <row r="1066" spans="1:6" s="114" customFormat="1" x14ac:dyDescent="0.25">
      <c r="A1066" s="112"/>
      <c r="B1066" s="113"/>
      <c r="C1066" s="113"/>
      <c r="D1066" s="113"/>
      <c r="E1066" s="169"/>
      <c r="F1066" s="154"/>
    </row>
    <row r="1067" spans="1:6" s="87" customFormat="1" x14ac:dyDescent="0.25">
      <c r="A1067" s="82" t="s">
        <v>213</v>
      </c>
      <c r="B1067" s="5">
        <v>9535000</v>
      </c>
      <c r="C1067" s="5">
        <v>9535000</v>
      </c>
      <c r="D1067" s="5">
        <v>98907.4</v>
      </c>
      <c r="E1067" s="138">
        <v>1.04</v>
      </c>
      <c r="F1067" s="157"/>
    </row>
    <row r="1068" spans="1:6" x14ac:dyDescent="0.25">
      <c r="A1068" s="69" t="s">
        <v>214</v>
      </c>
      <c r="B1068" s="83">
        <v>50000</v>
      </c>
      <c r="C1068" s="83">
        <v>50000</v>
      </c>
      <c r="D1068" s="83">
        <v>11138.65</v>
      </c>
      <c r="E1068" s="170">
        <v>22.28</v>
      </c>
    </row>
    <row r="1069" spans="1:6" s="114" customFormat="1" x14ac:dyDescent="0.25">
      <c r="A1069" s="112" t="s">
        <v>347</v>
      </c>
      <c r="B1069" s="113">
        <v>50000</v>
      </c>
      <c r="C1069" s="113">
        <v>50000</v>
      </c>
      <c r="D1069" s="113">
        <v>11138.65</v>
      </c>
      <c r="E1069" s="169">
        <v>22.28</v>
      </c>
      <c r="F1069" s="154"/>
    </row>
    <row r="1070" spans="1:6" x14ac:dyDescent="0.25">
      <c r="A1070" s="84" t="s">
        <v>53</v>
      </c>
      <c r="B1070" s="5">
        <v>13000</v>
      </c>
      <c r="C1070" s="5">
        <v>13000</v>
      </c>
      <c r="D1070" s="5">
        <v>0</v>
      </c>
      <c r="E1070" s="138">
        <v>0</v>
      </c>
    </row>
    <row r="1071" spans="1:6" x14ac:dyDescent="0.25">
      <c r="A1071" s="84" t="s">
        <v>58</v>
      </c>
      <c r="B1071" s="5">
        <v>22000</v>
      </c>
      <c r="C1071" s="5">
        <v>22000</v>
      </c>
      <c r="D1071" s="5">
        <v>10271.65</v>
      </c>
      <c r="E1071" s="138">
        <v>46.69</v>
      </c>
    </row>
    <row r="1072" spans="1:6" x14ac:dyDescent="0.25">
      <c r="A1072" s="85" t="s">
        <v>59</v>
      </c>
      <c r="B1072" s="58"/>
      <c r="C1072" s="58"/>
      <c r="D1072" s="9">
        <v>10271.65</v>
      </c>
      <c r="E1072" s="140"/>
    </row>
    <row r="1073" spans="1:6" x14ac:dyDescent="0.25">
      <c r="A1073" s="84" t="s">
        <v>77</v>
      </c>
      <c r="B1073" s="5">
        <v>5000</v>
      </c>
      <c r="C1073" s="5">
        <v>5000</v>
      </c>
      <c r="D1073" s="5">
        <v>867</v>
      </c>
      <c r="E1073" s="138">
        <v>17.34</v>
      </c>
    </row>
    <row r="1074" spans="1:6" x14ac:dyDescent="0.25">
      <c r="A1074" s="85" t="s">
        <v>80</v>
      </c>
      <c r="B1074" s="58"/>
      <c r="C1074" s="58"/>
      <c r="D1074" s="9">
        <v>867</v>
      </c>
      <c r="E1074" s="140"/>
    </row>
    <row r="1075" spans="1:6" x14ac:dyDescent="0.25">
      <c r="A1075" s="84" t="s">
        <v>105</v>
      </c>
      <c r="B1075" s="5">
        <v>10000</v>
      </c>
      <c r="C1075" s="5">
        <v>10000</v>
      </c>
      <c r="D1075" s="5">
        <v>0</v>
      </c>
      <c r="E1075" s="138">
        <v>0</v>
      </c>
    </row>
    <row r="1076" spans="1:6" x14ac:dyDescent="0.25">
      <c r="A1076" s="69" t="s">
        <v>318</v>
      </c>
      <c r="B1076" s="83">
        <v>290000</v>
      </c>
      <c r="C1076" s="83">
        <v>290000</v>
      </c>
      <c r="D1076" s="83"/>
      <c r="E1076" s="170"/>
    </row>
    <row r="1077" spans="1:6" s="114" customFormat="1" x14ac:dyDescent="0.25">
      <c r="A1077" s="112" t="s">
        <v>347</v>
      </c>
      <c r="B1077" s="113">
        <v>290000</v>
      </c>
      <c r="C1077" s="113">
        <v>290000</v>
      </c>
      <c r="D1077" s="113"/>
      <c r="E1077" s="169"/>
      <c r="F1077" s="154"/>
    </row>
    <row r="1078" spans="1:6" x14ac:dyDescent="0.25">
      <c r="A1078" s="84" t="s">
        <v>65</v>
      </c>
      <c r="B1078" s="5">
        <v>290000</v>
      </c>
      <c r="C1078" s="5">
        <v>290000</v>
      </c>
      <c r="D1078" s="5">
        <v>0</v>
      </c>
      <c r="E1078" s="138">
        <v>0</v>
      </c>
    </row>
    <row r="1079" spans="1:6" s="87" customFormat="1" x14ac:dyDescent="0.25">
      <c r="A1079" s="69" t="s">
        <v>497</v>
      </c>
      <c r="B1079" s="83">
        <v>3100000</v>
      </c>
      <c r="C1079" s="83">
        <v>3100000</v>
      </c>
      <c r="D1079" s="83">
        <v>0</v>
      </c>
      <c r="E1079" s="170">
        <v>0</v>
      </c>
      <c r="F1079" s="157"/>
    </row>
    <row r="1080" spans="1:6" s="114" customFormat="1" x14ac:dyDescent="0.25">
      <c r="A1080" s="112" t="s">
        <v>347</v>
      </c>
      <c r="B1080" s="113">
        <v>3100000</v>
      </c>
      <c r="C1080" s="113">
        <v>3100000</v>
      </c>
      <c r="D1080" s="113"/>
      <c r="E1080" s="169"/>
      <c r="F1080" s="154"/>
    </row>
    <row r="1081" spans="1:6" x14ac:dyDescent="0.25">
      <c r="A1081" s="84" t="s">
        <v>130</v>
      </c>
      <c r="B1081" s="5">
        <v>3100000</v>
      </c>
      <c r="C1081" s="5">
        <v>3100000</v>
      </c>
      <c r="D1081" s="5">
        <v>0</v>
      </c>
      <c r="E1081" s="138">
        <v>0</v>
      </c>
    </row>
    <row r="1082" spans="1:6" x14ac:dyDescent="0.25">
      <c r="A1082" s="69" t="s">
        <v>498</v>
      </c>
      <c r="B1082" s="83">
        <v>6095000</v>
      </c>
      <c r="C1082" s="83">
        <v>6095000</v>
      </c>
      <c r="D1082" s="83">
        <v>87768.75</v>
      </c>
      <c r="E1082" s="170">
        <v>1.44</v>
      </c>
    </row>
    <row r="1083" spans="1:6" s="114" customFormat="1" x14ac:dyDescent="0.25">
      <c r="A1083" s="112" t="s">
        <v>347</v>
      </c>
      <c r="B1083" s="113">
        <v>95000</v>
      </c>
      <c r="C1083" s="113">
        <v>95000</v>
      </c>
      <c r="D1083" s="113">
        <v>87768.75</v>
      </c>
      <c r="E1083" s="169">
        <v>92.39</v>
      </c>
      <c r="F1083" s="154"/>
    </row>
    <row r="1084" spans="1:6" x14ac:dyDescent="0.25">
      <c r="A1084" s="84" t="s">
        <v>65</v>
      </c>
      <c r="B1084" s="5">
        <v>95000</v>
      </c>
      <c r="C1084" s="5">
        <v>95000</v>
      </c>
      <c r="D1084" s="5">
        <v>87768.75</v>
      </c>
      <c r="E1084" s="138">
        <v>92.39</v>
      </c>
    </row>
    <row r="1085" spans="1:6" x14ac:dyDescent="0.25">
      <c r="A1085" s="85" t="s">
        <v>67</v>
      </c>
      <c r="B1085" s="58"/>
      <c r="C1085" s="58"/>
      <c r="D1085" s="9">
        <v>87768.75</v>
      </c>
      <c r="E1085" s="140"/>
    </row>
    <row r="1086" spans="1:6" s="114" customFormat="1" x14ac:dyDescent="0.25">
      <c r="A1086" s="112" t="s">
        <v>352</v>
      </c>
      <c r="B1086" s="113">
        <v>6000000</v>
      </c>
      <c r="C1086" s="113">
        <v>6000000</v>
      </c>
      <c r="D1086" s="113"/>
      <c r="E1086" s="169"/>
      <c r="F1086" s="154"/>
    </row>
    <row r="1087" spans="1:6" x14ac:dyDescent="0.25">
      <c r="A1087" s="84" t="s">
        <v>118</v>
      </c>
      <c r="B1087" s="5">
        <v>1800000</v>
      </c>
      <c r="C1087" s="5">
        <v>1800000</v>
      </c>
      <c r="D1087" s="5">
        <v>0</v>
      </c>
      <c r="E1087" s="138">
        <v>0</v>
      </c>
    </row>
    <row r="1088" spans="1:6" x14ac:dyDescent="0.25">
      <c r="A1088" s="84" t="s">
        <v>130</v>
      </c>
      <c r="B1088" s="5">
        <v>4200000</v>
      </c>
      <c r="C1088" s="5">
        <v>4200000</v>
      </c>
      <c r="D1088" s="5">
        <v>0</v>
      </c>
      <c r="E1088" s="138">
        <v>0</v>
      </c>
    </row>
    <row r="1089" spans="1:6" x14ac:dyDescent="0.25">
      <c r="A1089" s="84"/>
      <c r="B1089" s="5"/>
      <c r="C1089" s="5"/>
      <c r="D1089" s="5"/>
      <c r="E1089" s="138"/>
    </row>
    <row r="1090" spans="1:6" s="87" customFormat="1" ht="26.25" customHeight="1" x14ac:dyDescent="0.25">
      <c r="A1090" s="82" t="s">
        <v>245</v>
      </c>
      <c r="B1090" s="5">
        <v>580000</v>
      </c>
      <c r="C1090" s="5">
        <v>580000</v>
      </c>
      <c r="D1090" s="5">
        <v>129707.27</v>
      </c>
      <c r="E1090" s="138">
        <v>22.36</v>
      </c>
      <c r="F1090" s="157"/>
    </row>
    <row r="1091" spans="1:6" x14ac:dyDescent="0.25">
      <c r="A1091" s="69" t="s">
        <v>246</v>
      </c>
      <c r="B1091" s="83">
        <v>265000</v>
      </c>
      <c r="C1091" s="83">
        <v>265000</v>
      </c>
      <c r="D1091" s="83">
        <v>129707.27</v>
      </c>
      <c r="E1091" s="170">
        <v>48.95</v>
      </c>
    </row>
    <row r="1092" spans="1:6" s="114" customFormat="1" x14ac:dyDescent="0.25">
      <c r="A1092" s="112" t="s">
        <v>347</v>
      </c>
      <c r="B1092" s="113">
        <v>265000</v>
      </c>
      <c r="C1092" s="113">
        <v>265000</v>
      </c>
      <c r="D1092" s="113">
        <v>129707.27</v>
      </c>
      <c r="E1092" s="169">
        <v>48.95</v>
      </c>
      <c r="F1092" s="154"/>
    </row>
    <row r="1093" spans="1:6" x14ac:dyDescent="0.25">
      <c r="A1093" s="84" t="s">
        <v>77</v>
      </c>
      <c r="B1093" s="5">
        <v>265000</v>
      </c>
      <c r="C1093" s="5">
        <v>265000</v>
      </c>
      <c r="D1093" s="5">
        <v>129707.27</v>
      </c>
      <c r="E1093" s="138">
        <v>48.95</v>
      </c>
    </row>
    <row r="1094" spans="1:6" x14ac:dyDescent="0.25">
      <c r="A1094" s="85" t="s">
        <v>83</v>
      </c>
      <c r="B1094" s="58"/>
      <c r="C1094" s="58"/>
      <c r="D1094" s="9">
        <v>129707.27</v>
      </c>
      <c r="E1094" s="140"/>
    </row>
    <row r="1095" spans="1:6" x14ac:dyDescent="0.25">
      <c r="A1095" s="69" t="s">
        <v>247</v>
      </c>
      <c r="B1095" s="83">
        <v>315000</v>
      </c>
      <c r="C1095" s="83">
        <v>315000</v>
      </c>
      <c r="D1095" s="83">
        <v>0</v>
      </c>
      <c r="E1095" s="170">
        <v>0</v>
      </c>
    </row>
    <row r="1096" spans="1:6" s="114" customFormat="1" x14ac:dyDescent="0.25">
      <c r="A1096" s="112" t="s">
        <v>347</v>
      </c>
      <c r="B1096" s="113">
        <v>315000</v>
      </c>
      <c r="C1096" s="113">
        <v>315000</v>
      </c>
      <c r="D1096" s="113"/>
      <c r="E1096" s="169"/>
      <c r="F1096" s="154"/>
    </row>
    <row r="1097" spans="1:6" s="86" customFormat="1" x14ac:dyDescent="0.25">
      <c r="A1097" s="84" t="s">
        <v>92</v>
      </c>
      <c r="B1097" s="5">
        <v>315000</v>
      </c>
      <c r="C1097" s="5">
        <v>315000</v>
      </c>
      <c r="D1097" s="5">
        <v>0</v>
      </c>
      <c r="E1097" s="138">
        <v>0</v>
      </c>
      <c r="F1097" s="155"/>
    </row>
    <row r="1098" spans="1:6" s="86" customFormat="1" x14ac:dyDescent="0.25">
      <c r="A1098" s="84"/>
      <c r="B1098" s="5"/>
      <c r="C1098" s="5"/>
      <c r="D1098" s="5"/>
      <c r="E1098" s="138"/>
      <c r="F1098" s="155"/>
    </row>
    <row r="1099" spans="1:6" s="86" customFormat="1" x14ac:dyDescent="0.25">
      <c r="A1099" s="84"/>
      <c r="B1099" s="5"/>
      <c r="C1099" s="5"/>
      <c r="D1099" s="5"/>
      <c r="E1099" s="138"/>
      <c r="F1099" s="155"/>
    </row>
    <row r="1100" spans="1:6" s="87" customFormat="1" x14ac:dyDescent="0.25">
      <c r="A1100" s="82" t="s">
        <v>248</v>
      </c>
      <c r="B1100" s="5">
        <v>120000</v>
      </c>
      <c r="C1100" s="5">
        <v>120000</v>
      </c>
      <c r="D1100" s="5">
        <v>52500</v>
      </c>
      <c r="E1100" s="138">
        <v>43.75</v>
      </c>
      <c r="F1100" s="157"/>
    </row>
    <row r="1101" spans="1:6" s="87" customFormat="1" x14ac:dyDescent="0.25">
      <c r="A1101" s="69" t="s">
        <v>249</v>
      </c>
      <c r="B1101" s="83">
        <v>45000</v>
      </c>
      <c r="C1101" s="83">
        <v>45000</v>
      </c>
      <c r="D1101" s="83">
        <v>22500</v>
      </c>
      <c r="E1101" s="170">
        <v>50</v>
      </c>
      <c r="F1101" s="157"/>
    </row>
    <row r="1102" spans="1:6" s="114" customFormat="1" x14ac:dyDescent="0.25">
      <c r="A1102" s="112" t="s">
        <v>347</v>
      </c>
      <c r="B1102" s="113">
        <v>45000</v>
      </c>
      <c r="C1102" s="113">
        <v>45000</v>
      </c>
      <c r="D1102" s="113">
        <v>22500</v>
      </c>
      <c r="E1102" s="169">
        <v>50</v>
      </c>
      <c r="F1102" s="154"/>
    </row>
    <row r="1103" spans="1:6" x14ac:dyDescent="0.25">
      <c r="A1103" s="84" t="s">
        <v>109</v>
      </c>
      <c r="B1103" s="5">
        <v>45000</v>
      </c>
      <c r="C1103" s="5">
        <v>45000</v>
      </c>
      <c r="D1103" s="5">
        <v>22500</v>
      </c>
      <c r="E1103" s="138">
        <v>50</v>
      </c>
    </row>
    <row r="1104" spans="1:6" x14ac:dyDescent="0.25">
      <c r="A1104" s="85" t="s">
        <v>110</v>
      </c>
      <c r="B1104" s="58"/>
      <c r="C1104" s="58"/>
      <c r="D1104" s="9">
        <v>22500</v>
      </c>
      <c r="E1104" s="140"/>
    </row>
    <row r="1105" spans="1:6" x14ac:dyDescent="0.25">
      <c r="A1105" s="69" t="s">
        <v>250</v>
      </c>
      <c r="B1105" s="83">
        <v>40000</v>
      </c>
      <c r="C1105" s="83">
        <v>40000</v>
      </c>
      <c r="D1105" s="83"/>
      <c r="E1105" s="170"/>
    </row>
    <row r="1106" spans="1:6" s="114" customFormat="1" x14ac:dyDescent="0.25">
      <c r="A1106" s="112" t="s">
        <v>353</v>
      </c>
      <c r="B1106" s="113">
        <v>40000</v>
      </c>
      <c r="C1106" s="113">
        <v>40000</v>
      </c>
      <c r="D1106" s="113"/>
      <c r="E1106" s="169"/>
      <c r="F1106" s="154"/>
    </row>
    <row r="1107" spans="1:6" x14ac:dyDescent="0.25">
      <c r="A1107" s="84" t="s">
        <v>77</v>
      </c>
      <c r="B1107" s="5">
        <v>40000</v>
      </c>
      <c r="C1107" s="5">
        <v>40000</v>
      </c>
      <c r="D1107" s="5">
        <v>0</v>
      </c>
      <c r="E1107" s="138">
        <v>0</v>
      </c>
    </row>
    <row r="1108" spans="1:6" x14ac:dyDescent="0.25">
      <c r="A1108" s="69" t="s">
        <v>387</v>
      </c>
      <c r="B1108" s="83">
        <v>35000</v>
      </c>
      <c r="C1108" s="83">
        <v>35000</v>
      </c>
      <c r="D1108" s="83">
        <v>30000</v>
      </c>
      <c r="E1108" s="170">
        <v>85.71</v>
      </c>
    </row>
    <row r="1109" spans="1:6" s="114" customFormat="1" x14ac:dyDescent="0.25">
      <c r="A1109" s="112" t="s">
        <v>347</v>
      </c>
      <c r="B1109" s="113">
        <v>35000</v>
      </c>
      <c r="C1109" s="113">
        <v>35000</v>
      </c>
      <c r="D1109" s="113">
        <v>30000</v>
      </c>
      <c r="E1109" s="169">
        <v>85.71</v>
      </c>
      <c r="F1109" s="154"/>
    </row>
    <row r="1110" spans="1:6" s="86" customFormat="1" x14ac:dyDescent="0.25">
      <c r="A1110" s="84" t="s">
        <v>109</v>
      </c>
      <c r="B1110" s="5">
        <v>35000</v>
      </c>
      <c r="C1110" s="5">
        <v>35000</v>
      </c>
      <c r="D1110" s="5">
        <v>30000</v>
      </c>
      <c r="E1110" s="138">
        <v>85.71</v>
      </c>
      <c r="F1110" s="155"/>
    </row>
    <row r="1111" spans="1:6" s="86" customFormat="1" x14ac:dyDescent="0.25">
      <c r="A1111" s="85" t="s">
        <v>110</v>
      </c>
      <c r="B1111" s="58"/>
      <c r="C1111" s="58"/>
      <c r="D1111" s="9">
        <v>30000</v>
      </c>
      <c r="E1111" s="140"/>
      <c r="F1111" s="155"/>
    </row>
    <row r="1112" spans="1:6" s="86" customFormat="1" ht="10.5" customHeight="1" x14ac:dyDescent="0.25">
      <c r="A1112" s="85"/>
      <c r="B1112" s="58"/>
      <c r="C1112" s="58"/>
      <c r="D1112" s="9"/>
      <c r="E1112" s="140"/>
      <c r="F1112" s="155"/>
    </row>
    <row r="1113" spans="1:6" x14ac:dyDescent="0.25">
      <c r="A1113" s="82" t="s">
        <v>345</v>
      </c>
      <c r="B1113" s="5">
        <v>2324000</v>
      </c>
      <c r="C1113" s="5">
        <v>2324000</v>
      </c>
      <c r="D1113" s="5">
        <v>911048.1</v>
      </c>
      <c r="E1113" s="138">
        <v>39.200000000000003</v>
      </c>
    </row>
    <row r="1114" spans="1:6" s="114" customFormat="1" x14ac:dyDescent="0.25">
      <c r="A1114" s="112" t="s">
        <v>347</v>
      </c>
      <c r="B1114" s="113">
        <v>2244000</v>
      </c>
      <c r="C1114" s="113">
        <v>2244000</v>
      </c>
      <c r="D1114" s="113">
        <v>905126.7</v>
      </c>
      <c r="E1114" s="169">
        <v>40.340000000000003</v>
      </c>
      <c r="F1114" s="154"/>
    </row>
    <row r="1115" spans="1:6" s="114" customFormat="1" x14ac:dyDescent="0.25">
      <c r="A1115" s="112" t="s">
        <v>388</v>
      </c>
      <c r="B1115" s="113">
        <v>80000</v>
      </c>
      <c r="C1115" s="113">
        <v>80000</v>
      </c>
      <c r="D1115" s="113">
        <v>5921.4</v>
      </c>
      <c r="E1115" s="169">
        <v>7.4</v>
      </c>
      <c r="F1115" s="154"/>
    </row>
    <row r="1116" spans="1:6" s="114" customFormat="1" ht="8.25" customHeight="1" x14ac:dyDescent="0.25">
      <c r="A1116" s="112"/>
      <c r="B1116" s="113"/>
      <c r="C1116" s="113"/>
      <c r="D1116" s="167"/>
      <c r="E1116" s="171"/>
      <c r="F1116" s="154"/>
    </row>
    <row r="1117" spans="1:6" s="117" customFormat="1" x14ac:dyDescent="0.25">
      <c r="A1117" s="82" t="s">
        <v>319</v>
      </c>
      <c r="B1117" s="5">
        <v>2324000</v>
      </c>
      <c r="C1117" s="5">
        <v>2324000</v>
      </c>
      <c r="D1117" s="5">
        <v>911048.1</v>
      </c>
      <c r="E1117" s="138">
        <v>39.200000000000003</v>
      </c>
      <c r="F1117" s="158"/>
    </row>
    <row r="1118" spans="1:6" s="114" customFormat="1" x14ac:dyDescent="0.25">
      <c r="A1118" s="69" t="s">
        <v>320</v>
      </c>
      <c r="B1118" s="83">
        <v>2324000</v>
      </c>
      <c r="C1118" s="83">
        <v>2324000</v>
      </c>
      <c r="D1118" s="83">
        <v>911048.1</v>
      </c>
      <c r="E1118" s="170">
        <v>39.200000000000003</v>
      </c>
      <c r="F1118" s="154"/>
    </row>
    <row r="1119" spans="1:6" s="114" customFormat="1" ht="13.5" customHeight="1" x14ac:dyDescent="0.25">
      <c r="A1119" s="112" t="s">
        <v>347</v>
      </c>
      <c r="B1119" s="113">
        <v>2244000</v>
      </c>
      <c r="C1119" s="113">
        <v>2244000</v>
      </c>
      <c r="D1119" s="113">
        <v>905126.7</v>
      </c>
      <c r="E1119" s="169">
        <v>40.340000000000003</v>
      </c>
      <c r="F1119" s="154"/>
    </row>
    <row r="1120" spans="1:6" s="117" customFormat="1" ht="13.5" customHeight="1" x14ac:dyDescent="0.25">
      <c r="A1120" s="84" t="s">
        <v>46</v>
      </c>
      <c r="B1120" s="5">
        <v>1180000</v>
      </c>
      <c r="C1120" s="5">
        <v>1180000</v>
      </c>
      <c r="D1120" s="5">
        <v>596555.51</v>
      </c>
      <c r="E1120" s="138">
        <v>50.56</v>
      </c>
      <c r="F1120" s="158"/>
    </row>
    <row r="1121" spans="1:6" s="117" customFormat="1" ht="13.5" customHeight="1" x14ac:dyDescent="0.25">
      <c r="A1121" s="85" t="s">
        <v>47</v>
      </c>
      <c r="B1121" s="58"/>
      <c r="C1121" s="58"/>
      <c r="D1121" s="9">
        <v>596555.51</v>
      </c>
      <c r="E1121" s="140"/>
      <c r="F1121" s="158"/>
    </row>
    <row r="1122" spans="1:6" s="87" customFormat="1" ht="13.5" customHeight="1" x14ac:dyDescent="0.25">
      <c r="A1122" s="84" t="s">
        <v>48</v>
      </c>
      <c r="B1122" s="5">
        <v>155000</v>
      </c>
      <c r="C1122" s="5">
        <v>155000</v>
      </c>
      <c r="D1122" s="5">
        <v>43608</v>
      </c>
      <c r="E1122" s="138">
        <v>28.13</v>
      </c>
      <c r="F1122" s="157"/>
    </row>
    <row r="1123" spans="1:6" ht="13.5" customHeight="1" x14ac:dyDescent="0.25">
      <c r="A1123" s="85" t="s">
        <v>49</v>
      </c>
      <c r="B1123" s="58"/>
      <c r="C1123" s="58"/>
      <c r="D1123" s="9">
        <v>43608</v>
      </c>
      <c r="E1123" s="140"/>
    </row>
    <row r="1124" spans="1:6" ht="13.5" customHeight="1" x14ac:dyDescent="0.25">
      <c r="A1124" s="84" t="s">
        <v>50</v>
      </c>
      <c r="B1124" s="5">
        <v>217000</v>
      </c>
      <c r="C1124" s="5">
        <v>217000</v>
      </c>
      <c r="D1124" s="5">
        <v>99408.65</v>
      </c>
      <c r="E1124" s="138">
        <v>45.81</v>
      </c>
    </row>
    <row r="1125" spans="1:6" ht="13.5" customHeight="1" x14ac:dyDescent="0.25">
      <c r="A1125" s="85" t="s">
        <v>51</v>
      </c>
      <c r="B1125" s="58"/>
      <c r="C1125" s="58"/>
      <c r="D1125" s="9">
        <v>99408.65</v>
      </c>
      <c r="E1125" s="140"/>
    </row>
    <row r="1126" spans="1:6" s="87" customFormat="1" ht="13.5" customHeight="1" x14ac:dyDescent="0.25">
      <c r="A1126" s="84" t="s">
        <v>53</v>
      </c>
      <c r="B1126" s="5">
        <v>135000</v>
      </c>
      <c r="C1126" s="5">
        <v>135000</v>
      </c>
      <c r="D1126" s="5">
        <v>43257</v>
      </c>
      <c r="E1126" s="138">
        <v>32.04</v>
      </c>
      <c r="F1126" s="157"/>
    </row>
    <row r="1127" spans="1:6" ht="13.5" customHeight="1" x14ac:dyDescent="0.25">
      <c r="A1127" s="85" t="s">
        <v>55</v>
      </c>
      <c r="B1127" s="58"/>
      <c r="C1127" s="58"/>
      <c r="D1127" s="9">
        <v>42852</v>
      </c>
      <c r="E1127" s="140"/>
    </row>
    <row r="1128" spans="1:6" ht="13.5" customHeight="1" x14ac:dyDescent="0.25">
      <c r="A1128" s="85" t="s">
        <v>56</v>
      </c>
      <c r="B1128" s="58"/>
      <c r="C1128" s="58"/>
      <c r="D1128" s="9">
        <v>405</v>
      </c>
      <c r="E1128" s="140"/>
    </row>
    <row r="1129" spans="1:6" ht="13.5" customHeight="1" x14ac:dyDescent="0.25">
      <c r="A1129" s="84" t="s">
        <v>58</v>
      </c>
      <c r="B1129" s="5">
        <v>101000</v>
      </c>
      <c r="C1129" s="5">
        <v>101000</v>
      </c>
      <c r="D1129" s="5">
        <v>20808.98</v>
      </c>
      <c r="E1129" s="138">
        <v>20.6</v>
      </c>
    </row>
    <row r="1130" spans="1:6" ht="13.5" customHeight="1" x14ac:dyDescent="0.25">
      <c r="A1130" s="85" t="s">
        <v>59</v>
      </c>
      <c r="B1130" s="58"/>
      <c r="C1130" s="58"/>
      <c r="D1130" s="9">
        <v>5276.83</v>
      </c>
      <c r="E1130" s="140"/>
    </row>
    <row r="1131" spans="1:6" ht="13.5" customHeight="1" x14ac:dyDescent="0.25">
      <c r="A1131" s="85" t="s">
        <v>61</v>
      </c>
      <c r="B1131" s="58"/>
      <c r="C1131" s="58"/>
      <c r="D1131" s="9">
        <v>15093.35</v>
      </c>
      <c r="E1131" s="140"/>
    </row>
    <row r="1132" spans="1:6" ht="13.5" customHeight="1" x14ac:dyDescent="0.25">
      <c r="A1132" s="85" t="s">
        <v>62</v>
      </c>
      <c r="B1132" s="58"/>
      <c r="C1132" s="58"/>
      <c r="D1132" s="9">
        <v>12.25</v>
      </c>
      <c r="E1132" s="140"/>
    </row>
    <row r="1133" spans="1:6" ht="13.5" customHeight="1" x14ac:dyDescent="0.25">
      <c r="A1133" s="85" t="s">
        <v>63</v>
      </c>
      <c r="B1133" s="58"/>
      <c r="C1133" s="58"/>
      <c r="D1133" s="9">
        <v>426.55</v>
      </c>
      <c r="E1133" s="140"/>
    </row>
    <row r="1134" spans="1:6" ht="13.5" customHeight="1" x14ac:dyDescent="0.25">
      <c r="A1134" s="84" t="s">
        <v>65</v>
      </c>
      <c r="B1134" s="5">
        <v>317000</v>
      </c>
      <c r="C1134" s="5">
        <v>317000</v>
      </c>
      <c r="D1134" s="5">
        <v>92111.88</v>
      </c>
      <c r="E1134" s="138">
        <v>29.06</v>
      </c>
    </row>
    <row r="1135" spans="1:6" ht="13.5" customHeight="1" x14ac:dyDescent="0.25">
      <c r="A1135" s="85" t="s">
        <v>66</v>
      </c>
      <c r="B1135" s="58"/>
      <c r="C1135" s="58"/>
      <c r="D1135" s="9">
        <v>15996.55</v>
      </c>
      <c r="E1135" s="140"/>
    </row>
    <row r="1136" spans="1:6" s="87" customFormat="1" ht="13.5" customHeight="1" x14ac:dyDescent="0.25">
      <c r="A1136" s="85" t="s">
        <v>67</v>
      </c>
      <c r="B1136" s="58"/>
      <c r="C1136" s="58"/>
      <c r="D1136" s="9">
        <v>562.5</v>
      </c>
      <c r="E1136" s="140"/>
      <c r="F1136" s="157"/>
    </row>
    <row r="1137" spans="1:6" ht="13.5" customHeight="1" x14ac:dyDescent="0.25">
      <c r="A1137" s="85" t="s">
        <v>68</v>
      </c>
      <c r="B1137" s="58"/>
      <c r="C1137" s="58"/>
      <c r="D1137" s="9">
        <v>2575</v>
      </c>
      <c r="E1137" s="140"/>
    </row>
    <row r="1138" spans="1:6" ht="13.5" customHeight="1" x14ac:dyDescent="0.25">
      <c r="A1138" s="85" t="s">
        <v>69</v>
      </c>
      <c r="B1138" s="58"/>
      <c r="C1138" s="58"/>
      <c r="D1138" s="9">
        <v>11882.25</v>
      </c>
      <c r="E1138" s="140"/>
    </row>
    <row r="1139" spans="1:6" ht="13.5" customHeight="1" x14ac:dyDescent="0.25">
      <c r="A1139" s="85" t="s">
        <v>70</v>
      </c>
      <c r="B1139" s="58"/>
      <c r="C1139" s="58"/>
      <c r="D1139" s="9">
        <v>8315.2800000000007</v>
      </c>
      <c r="E1139" s="140"/>
    </row>
    <row r="1140" spans="1:6" ht="13.5" customHeight="1" x14ac:dyDescent="0.25">
      <c r="A1140" s="85" t="s">
        <v>72</v>
      </c>
      <c r="B1140" s="58"/>
      <c r="C1140" s="58"/>
      <c r="D1140" s="9">
        <v>19746.8</v>
      </c>
      <c r="E1140" s="140"/>
    </row>
    <row r="1141" spans="1:6" ht="13.5" customHeight="1" x14ac:dyDescent="0.25">
      <c r="A1141" s="85" t="s">
        <v>73</v>
      </c>
      <c r="B1141" s="58"/>
      <c r="C1141" s="58"/>
      <c r="D1141" s="9">
        <v>23563.5</v>
      </c>
      <c r="E1141" s="140"/>
    </row>
    <row r="1142" spans="1:6" ht="13.5" customHeight="1" x14ac:dyDescent="0.25">
      <c r="A1142" s="85" t="s">
        <v>74</v>
      </c>
      <c r="B1142" s="58"/>
      <c r="C1142" s="58"/>
      <c r="D1142" s="9">
        <v>9470</v>
      </c>
      <c r="E1142" s="140"/>
    </row>
    <row r="1143" spans="1:6" ht="13.5" customHeight="1" x14ac:dyDescent="0.25">
      <c r="A1143" s="84" t="s">
        <v>77</v>
      </c>
      <c r="B1143" s="5">
        <v>47000</v>
      </c>
      <c r="C1143" s="5">
        <v>47000</v>
      </c>
      <c r="D1143" s="5">
        <v>8041.02</v>
      </c>
      <c r="E1143" s="138">
        <v>17.11</v>
      </c>
    </row>
    <row r="1144" spans="1:6" ht="13.5" customHeight="1" x14ac:dyDescent="0.25">
      <c r="A1144" s="85" t="s">
        <v>78</v>
      </c>
      <c r="B1144" s="58"/>
      <c r="C1144" s="58"/>
      <c r="D1144" s="9">
        <v>2450.54</v>
      </c>
      <c r="E1144" s="140"/>
    </row>
    <row r="1145" spans="1:6" ht="13.5" customHeight="1" x14ac:dyDescent="0.25">
      <c r="A1145" s="85" t="s">
        <v>79</v>
      </c>
      <c r="B1145" s="58"/>
      <c r="C1145" s="58"/>
      <c r="D1145" s="9">
        <v>2676.8</v>
      </c>
      <c r="E1145" s="140"/>
    </row>
    <row r="1146" spans="1:6" ht="13.5" customHeight="1" x14ac:dyDescent="0.25">
      <c r="A1146" s="85" t="s">
        <v>80</v>
      </c>
      <c r="B1146" s="58"/>
      <c r="C1146" s="58"/>
      <c r="D1146" s="9">
        <v>213.68</v>
      </c>
      <c r="E1146" s="140"/>
    </row>
    <row r="1147" spans="1:6" ht="13.5" customHeight="1" x14ac:dyDescent="0.25">
      <c r="A1147" s="85" t="s">
        <v>81</v>
      </c>
      <c r="B1147" s="58"/>
      <c r="C1147" s="58"/>
      <c r="D1147" s="9">
        <v>2700</v>
      </c>
      <c r="E1147" s="140"/>
    </row>
    <row r="1148" spans="1:6" ht="13.5" customHeight="1" x14ac:dyDescent="0.25">
      <c r="A1148" s="84" t="s">
        <v>86</v>
      </c>
      <c r="B1148" s="5">
        <v>5000</v>
      </c>
      <c r="C1148" s="5">
        <v>5000</v>
      </c>
      <c r="D1148" s="5">
        <v>1335.66</v>
      </c>
      <c r="E1148" s="138">
        <v>26.71</v>
      </c>
    </row>
    <row r="1149" spans="1:6" ht="13.5" customHeight="1" x14ac:dyDescent="0.25">
      <c r="A1149" s="85" t="s">
        <v>87</v>
      </c>
      <c r="B1149" s="58"/>
      <c r="C1149" s="58"/>
      <c r="D1149" s="9">
        <v>1335.66</v>
      </c>
      <c r="E1149" s="140"/>
    </row>
    <row r="1150" spans="1:6" ht="13.5" customHeight="1" x14ac:dyDescent="0.25">
      <c r="A1150" s="84" t="s">
        <v>115</v>
      </c>
      <c r="B1150" s="5">
        <v>20000</v>
      </c>
      <c r="C1150" s="5">
        <v>20000</v>
      </c>
      <c r="D1150" s="5">
        <v>0</v>
      </c>
      <c r="E1150" s="138">
        <v>0</v>
      </c>
    </row>
    <row r="1151" spans="1:6" ht="13.5" customHeight="1" x14ac:dyDescent="0.25">
      <c r="A1151" s="84" t="s">
        <v>118</v>
      </c>
      <c r="B1151" s="5">
        <v>67000</v>
      </c>
      <c r="C1151" s="5">
        <v>67000</v>
      </c>
      <c r="D1151" s="5">
        <v>0</v>
      </c>
      <c r="E1151" s="138">
        <v>0</v>
      </c>
    </row>
    <row r="1152" spans="1:6" s="114" customFormat="1" ht="13.5" customHeight="1" x14ac:dyDescent="0.25">
      <c r="A1152" s="112" t="s">
        <v>388</v>
      </c>
      <c r="B1152" s="113">
        <v>80000</v>
      </c>
      <c r="C1152" s="113">
        <v>80000</v>
      </c>
      <c r="D1152" s="113">
        <v>5921.4</v>
      </c>
      <c r="E1152" s="169">
        <v>7.4</v>
      </c>
      <c r="F1152" s="154"/>
    </row>
    <row r="1153" spans="1:6" ht="13.5" customHeight="1" x14ac:dyDescent="0.25">
      <c r="A1153" s="84" t="s">
        <v>46</v>
      </c>
      <c r="B1153" s="5">
        <v>80000</v>
      </c>
      <c r="C1153" s="5">
        <v>80000</v>
      </c>
      <c r="D1153" s="5">
        <v>5921.4</v>
      </c>
      <c r="E1153" s="138">
        <v>7.4</v>
      </c>
    </row>
    <row r="1154" spans="1:6" ht="13.5" customHeight="1" x14ac:dyDescent="0.25">
      <c r="A1154" s="85" t="s">
        <v>47</v>
      </c>
      <c r="B1154" s="58"/>
      <c r="C1154" s="58"/>
      <c r="D1154" s="9">
        <v>5921.4</v>
      </c>
      <c r="E1154" s="140"/>
    </row>
    <row r="1155" spans="1:6" ht="12" customHeight="1" x14ac:dyDescent="0.25">
      <c r="A1155" s="84"/>
      <c r="B1155" s="5"/>
      <c r="C1155" s="5"/>
      <c r="D1155" s="5"/>
      <c r="E1155" s="138"/>
    </row>
    <row r="1156" spans="1:6" x14ac:dyDescent="0.25">
      <c r="A1156" s="82" t="s">
        <v>346</v>
      </c>
      <c r="B1156" s="5">
        <v>1418000</v>
      </c>
      <c r="C1156" s="5">
        <v>1418000</v>
      </c>
      <c r="D1156" s="5">
        <v>603780.28</v>
      </c>
      <c r="E1156" s="138">
        <v>42.58</v>
      </c>
    </row>
    <row r="1157" spans="1:6" s="114" customFormat="1" ht="12" customHeight="1" x14ac:dyDescent="0.25">
      <c r="A1157" s="112" t="s">
        <v>347</v>
      </c>
      <c r="B1157" s="113">
        <v>1418000</v>
      </c>
      <c r="C1157" s="113">
        <v>1418000</v>
      </c>
      <c r="D1157" s="113">
        <v>603780.28</v>
      </c>
      <c r="E1157" s="169">
        <v>42.58</v>
      </c>
      <c r="F1157" s="154"/>
    </row>
    <row r="1158" spans="1:6" s="114" customFormat="1" ht="2.25" customHeight="1" x14ac:dyDescent="0.25">
      <c r="A1158" s="112"/>
      <c r="B1158" s="113"/>
      <c r="C1158" s="113"/>
      <c r="D1158" s="113"/>
      <c r="E1158" s="169"/>
      <c r="F1158" s="154"/>
    </row>
    <row r="1159" spans="1:6" s="87" customFormat="1" ht="14.25" customHeight="1" x14ac:dyDescent="0.25">
      <c r="A1159" s="82" t="s">
        <v>248</v>
      </c>
      <c r="B1159" s="5">
        <v>940167</v>
      </c>
      <c r="C1159" s="5">
        <v>940167</v>
      </c>
      <c r="D1159" s="5">
        <v>413159.64</v>
      </c>
      <c r="E1159" s="138">
        <v>43.95</v>
      </c>
      <c r="F1159" s="157"/>
    </row>
    <row r="1160" spans="1:6" ht="14.25" customHeight="1" x14ac:dyDescent="0.25">
      <c r="A1160" s="69" t="s">
        <v>251</v>
      </c>
      <c r="B1160" s="83">
        <v>556000</v>
      </c>
      <c r="C1160" s="83">
        <v>556000</v>
      </c>
      <c r="D1160" s="83">
        <v>262068.8</v>
      </c>
      <c r="E1160" s="170">
        <v>47.13</v>
      </c>
    </row>
    <row r="1161" spans="1:6" s="117" customFormat="1" ht="14.25" customHeight="1" x14ac:dyDescent="0.25">
      <c r="A1161" s="112" t="s">
        <v>347</v>
      </c>
      <c r="B1161" s="113">
        <v>556000</v>
      </c>
      <c r="C1161" s="113">
        <v>556000</v>
      </c>
      <c r="D1161" s="113">
        <v>262068.8</v>
      </c>
      <c r="E1161" s="169">
        <v>47.13</v>
      </c>
      <c r="F1161" s="158"/>
    </row>
    <row r="1162" spans="1:6" ht="14.25" customHeight="1" x14ac:dyDescent="0.25">
      <c r="A1162" s="84" t="s">
        <v>46</v>
      </c>
      <c r="B1162" s="5">
        <v>452000</v>
      </c>
      <c r="C1162" s="5">
        <v>452000</v>
      </c>
      <c r="D1162" s="5">
        <v>209756.51</v>
      </c>
      <c r="E1162" s="138">
        <v>46.41</v>
      </c>
    </row>
    <row r="1163" spans="1:6" ht="14.25" customHeight="1" x14ac:dyDescent="0.25">
      <c r="A1163" s="85" t="s">
        <v>47</v>
      </c>
      <c r="B1163" s="58"/>
      <c r="C1163" s="58"/>
      <c r="D1163" s="9">
        <v>209756.51</v>
      </c>
      <c r="E1163" s="140"/>
    </row>
    <row r="1164" spans="1:6" ht="14.25" customHeight="1" x14ac:dyDescent="0.25">
      <c r="A1164" s="84" t="s">
        <v>48</v>
      </c>
      <c r="B1164" s="5">
        <v>29000</v>
      </c>
      <c r="C1164" s="5">
        <v>29000</v>
      </c>
      <c r="D1164" s="5">
        <v>17702.45</v>
      </c>
      <c r="E1164" s="138">
        <v>61.04</v>
      </c>
    </row>
    <row r="1165" spans="1:6" ht="14.25" customHeight="1" x14ac:dyDescent="0.25">
      <c r="A1165" s="85" t="s">
        <v>49</v>
      </c>
      <c r="B1165" s="58"/>
      <c r="C1165" s="58"/>
      <c r="D1165" s="9">
        <v>17702.45</v>
      </c>
      <c r="E1165" s="140"/>
    </row>
    <row r="1166" spans="1:6" s="86" customFormat="1" ht="14.25" customHeight="1" x14ac:dyDescent="0.25">
      <c r="A1166" s="84" t="s">
        <v>50</v>
      </c>
      <c r="B1166" s="5">
        <v>75000</v>
      </c>
      <c r="C1166" s="5">
        <v>75000</v>
      </c>
      <c r="D1166" s="5">
        <v>34609.839999999997</v>
      </c>
      <c r="E1166" s="138">
        <v>46.15</v>
      </c>
      <c r="F1166" s="155"/>
    </row>
    <row r="1167" spans="1:6" s="86" customFormat="1" ht="14.25" customHeight="1" x14ac:dyDescent="0.25">
      <c r="A1167" s="85" t="s">
        <v>51</v>
      </c>
      <c r="B1167" s="58"/>
      <c r="C1167" s="58"/>
      <c r="D1167" s="9">
        <v>34609.839999999997</v>
      </c>
      <c r="E1167" s="140"/>
      <c r="F1167" s="155"/>
    </row>
    <row r="1168" spans="1:6" s="86" customFormat="1" ht="14.25" customHeight="1" x14ac:dyDescent="0.25">
      <c r="A1168" s="69" t="s">
        <v>252</v>
      </c>
      <c r="B1168" s="83">
        <v>384167</v>
      </c>
      <c r="C1168" s="83">
        <v>384167</v>
      </c>
      <c r="D1168" s="83">
        <v>151090.84</v>
      </c>
      <c r="E1168" s="170">
        <v>39.33</v>
      </c>
      <c r="F1168" s="155"/>
    </row>
    <row r="1169" spans="1:6" s="114" customFormat="1" ht="13.5" customHeight="1" x14ac:dyDescent="0.25">
      <c r="A1169" s="112" t="s">
        <v>347</v>
      </c>
      <c r="B1169" s="113">
        <v>384167</v>
      </c>
      <c r="C1169" s="113">
        <v>384167</v>
      </c>
      <c r="D1169" s="113">
        <v>151090.84</v>
      </c>
      <c r="E1169" s="169">
        <v>39.33</v>
      </c>
      <c r="F1169" s="154"/>
    </row>
    <row r="1170" spans="1:6" s="86" customFormat="1" ht="13.5" customHeight="1" x14ac:dyDescent="0.25">
      <c r="A1170" s="84" t="s">
        <v>53</v>
      </c>
      <c r="B1170" s="5">
        <v>47000</v>
      </c>
      <c r="C1170" s="5">
        <v>47000</v>
      </c>
      <c r="D1170" s="5">
        <v>25409</v>
      </c>
      <c r="E1170" s="138">
        <v>54.06</v>
      </c>
      <c r="F1170" s="155"/>
    </row>
    <row r="1171" spans="1:6" s="86" customFormat="1" ht="13.5" customHeight="1" x14ac:dyDescent="0.25">
      <c r="A1171" s="85" t="s">
        <v>54</v>
      </c>
      <c r="B1171" s="58"/>
      <c r="C1171" s="58"/>
      <c r="D1171" s="9">
        <v>194</v>
      </c>
      <c r="E1171" s="140"/>
      <c r="F1171" s="155"/>
    </row>
    <row r="1172" spans="1:6" s="86" customFormat="1" ht="13.5" customHeight="1" x14ac:dyDescent="0.25">
      <c r="A1172" s="85" t="s">
        <v>55</v>
      </c>
      <c r="B1172" s="58"/>
      <c r="C1172" s="58"/>
      <c r="D1172" s="9">
        <v>25215</v>
      </c>
      <c r="E1172" s="140"/>
      <c r="F1172" s="155"/>
    </row>
    <row r="1173" spans="1:6" s="87" customFormat="1" ht="13.5" customHeight="1" x14ac:dyDescent="0.25">
      <c r="A1173" s="84" t="s">
        <v>58</v>
      </c>
      <c r="B1173" s="5">
        <v>31692</v>
      </c>
      <c r="C1173" s="5">
        <v>31692</v>
      </c>
      <c r="D1173" s="5">
        <v>19518.47</v>
      </c>
      <c r="E1173" s="138">
        <v>61.59</v>
      </c>
      <c r="F1173" s="157"/>
    </row>
    <row r="1174" spans="1:6" ht="13.5" customHeight="1" x14ac:dyDescent="0.25">
      <c r="A1174" s="85" t="s">
        <v>59</v>
      </c>
      <c r="B1174" s="58"/>
      <c r="C1174" s="58"/>
      <c r="D1174" s="9">
        <v>7131.59</v>
      </c>
      <c r="E1174" s="140"/>
    </row>
    <row r="1175" spans="1:6" ht="13.5" customHeight="1" x14ac:dyDescent="0.25">
      <c r="A1175" s="85" t="s">
        <v>61</v>
      </c>
      <c r="B1175" s="58"/>
      <c r="C1175" s="58"/>
      <c r="D1175" s="9">
        <v>8769.76</v>
      </c>
      <c r="E1175" s="140"/>
    </row>
    <row r="1176" spans="1:6" ht="13.5" customHeight="1" x14ac:dyDescent="0.25">
      <c r="A1176" s="85" t="s">
        <v>62</v>
      </c>
      <c r="B1176" s="58"/>
      <c r="C1176" s="58"/>
      <c r="D1176" s="9">
        <v>3617.12</v>
      </c>
      <c r="E1176" s="140"/>
    </row>
    <row r="1177" spans="1:6" ht="13.5" customHeight="1" x14ac:dyDescent="0.25">
      <c r="A1177" s="84" t="s">
        <v>65</v>
      </c>
      <c r="B1177" s="5">
        <v>248725</v>
      </c>
      <c r="C1177" s="5">
        <v>248725</v>
      </c>
      <c r="D1177" s="5">
        <v>93422.79</v>
      </c>
      <c r="E1177" s="138">
        <v>37.56</v>
      </c>
    </row>
    <row r="1178" spans="1:6" ht="13.5" customHeight="1" x14ac:dyDescent="0.25">
      <c r="A1178" s="85" t="s">
        <v>66</v>
      </c>
      <c r="B1178" s="58"/>
      <c r="C1178" s="58"/>
      <c r="D1178" s="9">
        <v>7838.77</v>
      </c>
      <c r="E1178" s="140"/>
    </row>
    <row r="1179" spans="1:6" ht="13.5" customHeight="1" x14ac:dyDescent="0.25">
      <c r="A1179" s="85" t="s">
        <v>67</v>
      </c>
      <c r="B1179" s="58"/>
      <c r="C1179" s="58"/>
      <c r="D1179" s="9">
        <v>16046.34</v>
      </c>
      <c r="E1179" s="140"/>
    </row>
    <row r="1180" spans="1:6" ht="13.5" customHeight="1" x14ac:dyDescent="0.25">
      <c r="A1180" s="85" t="s">
        <v>68</v>
      </c>
      <c r="B1180" s="58"/>
      <c r="C1180" s="58"/>
      <c r="D1180" s="9">
        <v>5309.5</v>
      </c>
      <c r="E1180" s="140"/>
    </row>
    <row r="1181" spans="1:6" ht="13.5" customHeight="1" x14ac:dyDescent="0.25">
      <c r="A1181" s="85" t="s">
        <v>69</v>
      </c>
      <c r="B1181" s="58"/>
      <c r="C1181" s="58"/>
      <c r="D1181" s="9">
        <v>517.13</v>
      </c>
      <c r="E1181" s="140"/>
    </row>
    <row r="1182" spans="1:6" ht="13.5" customHeight="1" x14ac:dyDescent="0.25">
      <c r="A1182" s="85" t="s">
        <v>71</v>
      </c>
      <c r="B1182" s="58"/>
      <c r="C1182" s="58"/>
      <c r="D1182" s="9">
        <v>225</v>
      </c>
      <c r="E1182" s="140"/>
    </row>
    <row r="1183" spans="1:6" ht="13.5" customHeight="1" x14ac:dyDescent="0.25">
      <c r="A1183" s="85" t="s">
        <v>72</v>
      </c>
      <c r="B1183" s="58"/>
      <c r="C1183" s="58"/>
      <c r="D1183" s="9">
        <v>52704.72</v>
      </c>
      <c r="E1183" s="140"/>
    </row>
    <row r="1184" spans="1:6" ht="13.5" customHeight="1" x14ac:dyDescent="0.25">
      <c r="A1184" s="85" t="s">
        <v>73</v>
      </c>
      <c r="B1184" s="58"/>
      <c r="C1184" s="58"/>
      <c r="D1184" s="9">
        <v>1875</v>
      </c>
      <c r="E1184" s="140"/>
    </row>
    <row r="1185" spans="1:6" ht="13.5" customHeight="1" x14ac:dyDescent="0.25">
      <c r="A1185" s="85" t="s">
        <v>74</v>
      </c>
      <c r="B1185" s="58"/>
      <c r="C1185" s="58"/>
      <c r="D1185" s="9">
        <v>8906.33</v>
      </c>
      <c r="E1185" s="140"/>
    </row>
    <row r="1186" spans="1:6" ht="13.5" customHeight="1" x14ac:dyDescent="0.25">
      <c r="A1186" s="84" t="s">
        <v>77</v>
      </c>
      <c r="B1186" s="5">
        <v>30000</v>
      </c>
      <c r="C1186" s="5">
        <v>30000</v>
      </c>
      <c r="D1186" s="5">
        <v>11864.24</v>
      </c>
      <c r="E1186" s="138">
        <v>39.549999999999997</v>
      </c>
    </row>
    <row r="1187" spans="1:6" ht="13.5" customHeight="1" x14ac:dyDescent="0.25">
      <c r="A1187" s="85" t="s">
        <v>78</v>
      </c>
      <c r="B1187" s="58"/>
      <c r="C1187" s="58"/>
      <c r="D1187" s="9">
        <v>9781.9500000000007</v>
      </c>
      <c r="E1187" s="140"/>
    </row>
    <row r="1188" spans="1:6" ht="13.5" customHeight="1" x14ac:dyDescent="0.25">
      <c r="A1188" s="85" t="s">
        <v>79</v>
      </c>
      <c r="B1188" s="58"/>
      <c r="C1188" s="58"/>
      <c r="D1188" s="9">
        <v>212.29</v>
      </c>
      <c r="E1188" s="140"/>
    </row>
    <row r="1189" spans="1:6" ht="13.5" customHeight="1" x14ac:dyDescent="0.25">
      <c r="A1189" s="85" t="s">
        <v>80</v>
      </c>
      <c r="B1189" s="58"/>
      <c r="C1189" s="58"/>
      <c r="D1189" s="9">
        <v>1360</v>
      </c>
      <c r="E1189" s="140"/>
    </row>
    <row r="1190" spans="1:6" ht="13.5" customHeight="1" x14ac:dyDescent="0.25">
      <c r="A1190" s="85" t="s">
        <v>81</v>
      </c>
      <c r="B1190" s="58"/>
      <c r="C1190" s="58"/>
      <c r="D1190" s="9">
        <v>200</v>
      </c>
      <c r="E1190" s="140"/>
    </row>
    <row r="1191" spans="1:6" ht="13.5" customHeight="1" x14ac:dyDescent="0.25">
      <c r="A1191" s="85" t="s">
        <v>82</v>
      </c>
      <c r="B1191" s="58"/>
      <c r="C1191" s="58"/>
      <c r="D1191" s="9">
        <v>310</v>
      </c>
      <c r="E1191" s="140"/>
    </row>
    <row r="1192" spans="1:6" s="87" customFormat="1" ht="13.5" customHeight="1" x14ac:dyDescent="0.25">
      <c r="A1192" s="84" t="s">
        <v>86</v>
      </c>
      <c r="B1192" s="5">
        <v>10000</v>
      </c>
      <c r="C1192" s="5">
        <v>10000</v>
      </c>
      <c r="D1192" s="5">
        <v>876.34</v>
      </c>
      <c r="E1192" s="138">
        <v>8.76</v>
      </c>
      <c r="F1192" s="157"/>
    </row>
    <row r="1193" spans="1:6" ht="13.5" customHeight="1" x14ac:dyDescent="0.25">
      <c r="A1193" s="85" t="s">
        <v>87</v>
      </c>
      <c r="B1193" s="58"/>
      <c r="C1193" s="58"/>
      <c r="D1193" s="9">
        <v>876.34</v>
      </c>
      <c r="E1193" s="140"/>
    </row>
    <row r="1194" spans="1:6" ht="13.5" customHeight="1" x14ac:dyDescent="0.25">
      <c r="A1194" s="84" t="s">
        <v>102</v>
      </c>
      <c r="B1194" s="5">
        <v>1050</v>
      </c>
      <c r="C1194" s="5">
        <v>1050</v>
      </c>
      <c r="D1194" s="5">
        <v>0</v>
      </c>
      <c r="E1194" s="138">
        <v>0</v>
      </c>
    </row>
    <row r="1195" spans="1:6" ht="13.5" customHeight="1" x14ac:dyDescent="0.25">
      <c r="A1195" s="84" t="s">
        <v>109</v>
      </c>
      <c r="B1195" s="5">
        <v>700</v>
      </c>
      <c r="C1195" s="5">
        <v>700</v>
      </c>
      <c r="D1195" s="5">
        <v>0</v>
      </c>
      <c r="E1195" s="138">
        <v>0</v>
      </c>
    </row>
    <row r="1196" spans="1:6" ht="13.5" customHeight="1" x14ac:dyDescent="0.25">
      <c r="A1196" s="84" t="s">
        <v>118</v>
      </c>
      <c r="B1196" s="5">
        <v>15000</v>
      </c>
      <c r="C1196" s="5">
        <v>15000</v>
      </c>
      <c r="D1196" s="5">
        <v>0</v>
      </c>
      <c r="E1196" s="138">
        <v>0</v>
      </c>
    </row>
    <row r="1197" spans="1:6" s="87" customFormat="1" ht="14.25" customHeight="1" x14ac:dyDescent="0.25">
      <c r="A1197" s="82" t="s">
        <v>223</v>
      </c>
      <c r="B1197" s="5">
        <v>477833</v>
      </c>
      <c r="C1197" s="5">
        <v>477833</v>
      </c>
      <c r="D1197" s="5">
        <v>190620.64</v>
      </c>
      <c r="E1197" s="138">
        <v>39.89</v>
      </c>
      <c r="F1197" s="157"/>
    </row>
    <row r="1198" spans="1:6" ht="14.25" customHeight="1" x14ac:dyDescent="0.25">
      <c r="A1198" s="69" t="s">
        <v>253</v>
      </c>
      <c r="B1198" s="83">
        <v>12533</v>
      </c>
      <c r="C1198" s="83">
        <v>12533</v>
      </c>
      <c r="D1198" s="83">
        <v>0</v>
      </c>
      <c r="E1198" s="170">
        <v>0</v>
      </c>
    </row>
    <row r="1199" spans="1:6" s="114" customFormat="1" ht="13.5" customHeight="1" x14ac:dyDescent="0.25">
      <c r="A1199" s="112" t="s">
        <v>347</v>
      </c>
      <c r="B1199" s="113">
        <v>12533</v>
      </c>
      <c r="C1199" s="113">
        <v>12533</v>
      </c>
      <c r="D1199" s="113"/>
      <c r="E1199" s="169"/>
      <c r="F1199" s="154"/>
    </row>
    <row r="1200" spans="1:6" s="86" customFormat="1" ht="13.5" customHeight="1" x14ac:dyDescent="0.25">
      <c r="A1200" s="84" t="s">
        <v>77</v>
      </c>
      <c r="B1200" s="5">
        <v>12533</v>
      </c>
      <c r="C1200" s="5">
        <v>12533</v>
      </c>
      <c r="D1200" s="5">
        <v>0</v>
      </c>
      <c r="E1200" s="138">
        <v>0</v>
      </c>
      <c r="F1200" s="155"/>
    </row>
    <row r="1201" spans="1:6" ht="13.5" customHeight="1" x14ac:dyDescent="0.25">
      <c r="A1201" s="85" t="s">
        <v>79</v>
      </c>
      <c r="B1201" s="58"/>
      <c r="C1201" s="58"/>
      <c r="D1201" s="9"/>
      <c r="E1201" s="140"/>
    </row>
    <row r="1202" spans="1:6" s="86" customFormat="1" ht="14.25" customHeight="1" x14ac:dyDescent="0.25">
      <c r="A1202" s="69" t="s">
        <v>499</v>
      </c>
      <c r="B1202" s="83">
        <v>235000</v>
      </c>
      <c r="C1202" s="83">
        <v>235000</v>
      </c>
      <c r="D1202" s="83">
        <v>70861.63</v>
      </c>
      <c r="E1202" s="170">
        <v>30.15</v>
      </c>
      <c r="F1202" s="155"/>
    </row>
    <row r="1203" spans="1:6" s="114" customFormat="1" ht="13.5" customHeight="1" x14ac:dyDescent="0.25">
      <c r="A1203" s="112" t="s">
        <v>347</v>
      </c>
      <c r="B1203" s="113">
        <v>235000</v>
      </c>
      <c r="C1203" s="113">
        <v>235000</v>
      </c>
      <c r="D1203" s="113">
        <v>70861.63</v>
      </c>
      <c r="E1203" s="169">
        <v>30.15</v>
      </c>
      <c r="F1203" s="154"/>
    </row>
    <row r="1204" spans="1:6" ht="13.5" customHeight="1" x14ac:dyDescent="0.25">
      <c r="A1204" s="84" t="s">
        <v>46</v>
      </c>
      <c r="B1204" s="5">
        <v>108000</v>
      </c>
      <c r="C1204" s="5">
        <v>108000</v>
      </c>
      <c r="D1204" s="5">
        <v>50344.7</v>
      </c>
      <c r="E1204" s="138">
        <v>46.62</v>
      </c>
    </row>
    <row r="1205" spans="1:6" ht="13.5" customHeight="1" x14ac:dyDescent="0.25">
      <c r="A1205" s="85" t="s">
        <v>47</v>
      </c>
      <c r="B1205" s="58"/>
      <c r="C1205" s="58"/>
      <c r="D1205" s="9">
        <v>50344.7</v>
      </c>
      <c r="E1205" s="140"/>
    </row>
    <row r="1206" spans="1:6" s="87" customFormat="1" ht="13.5" customHeight="1" x14ac:dyDescent="0.25">
      <c r="A1206" s="84" t="s">
        <v>48</v>
      </c>
      <c r="B1206" s="5">
        <v>5000</v>
      </c>
      <c r="C1206" s="5">
        <v>5000</v>
      </c>
      <c r="D1206" s="5">
        <v>4082.55</v>
      </c>
      <c r="E1206" s="138">
        <v>81.650000000000006</v>
      </c>
      <c r="F1206" s="157"/>
    </row>
    <row r="1207" spans="1:6" ht="13.5" customHeight="1" x14ac:dyDescent="0.25">
      <c r="A1207" s="85" t="s">
        <v>49</v>
      </c>
      <c r="B1207" s="58"/>
      <c r="C1207" s="58"/>
      <c r="D1207" s="9">
        <v>4082.55</v>
      </c>
      <c r="E1207" s="140"/>
    </row>
    <row r="1208" spans="1:6" ht="13.5" customHeight="1" x14ac:dyDescent="0.25">
      <c r="A1208" s="84" t="s">
        <v>50</v>
      </c>
      <c r="B1208" s="5">
        <v>18000</v>
      </c>
      <c r="C1208" s="5">
        <v>18000</v>
      </c>
      <c r="D1208" s="5">
        <v>8306.9</v>
      </c>
      <c r="E1208" s="138">
        <v>46.15</v>
      </c>
    </row>
    <row r="1209" spans="1:6" ht="13.5" customHeight="1" x14ac:dyDescent="0.25">
      <c r="A1209" s="85" t="s">
        <v>51</v>
      </c>
      <c r="B1209" s="58"/>
      <c r="C1209" s="58"/>
      <c r="D1209" s="9">
        <v>8306.9</v>
      </c>
      <c r="E1209" s="140"/>
    </row>
    <row r="1210" spans="1:6" ht="13.5" customHeight="1" x14ac:dyDescent="0.25">
      <c r="A1210" s="84" t="s">
        <v>53</v>
      </c>
      <c r="B1210" s="5">
        <v>8500</v>
      </c>
      <c r="C1210" s="5">
        <v>8500</v>
      </c>
      <c r="D1210" s="5">
        <v>6690</v>
      </c>
      <c r="E1210" s="138">
        <v>78.709999999999994</v>
      </c>
    </row>
    <row r="1211" spans="1:6" ht="13.5" customHeight="1" x14ac:dyDescent="0.25">
      <c r="A1211" s="85" t="s">
        <v>55</v>
      </c>
      <c r="B1211" s="58"/>
      <c r="C1211" s="58"/>
      <c r="D1211" s="9">
        <v>6690</v>
      </c>
      <c r="E1211" s="140"/>
    </row>
    <row r="1212" spans="1:6" ht="13.5" customHeight="1" x14ac:dyDescent="0.25">
      <c r="A1212" s="84" t="s">
        <v>58</v>
      </c>
      <c r="B1212" s="5">
        <v>18900</v>
      </c>
      <c r="C1212" s="5">
        <v>18900</v>
      </c>
      <c r="D1212" s="5">
        <v>1093.73</v>
      </c>
      <c r="E1212" s="138">
        <v>5.79</v>
      </c>
    </row>
    <row r="1213" spans="1:6" ht="13.5" customHeight="1" x14ac:dyDescent="0.25">
      <c r="A1213" s="85" t="s">
        <v>63</v>
      </c>
      <c r="B1213" s="58"/>
      <c r="C1213" s="58"/>
      <c r="D1213" s="9">
        <v>1093.73</v>
      </c>
      <c r="E1213" s="140"/>
    </row>
    <row r="1214" spans="1:6" ht="13.5" customHeight="1" x14ac:dyDescent="0.25">
      <c r="A1214" s="84" t="s">
        <v>65</v>
      </c>
      <c r="B1214" s="5">
        <v>76600</v>
      </c>
      <c r="C1214" s="5">
        <v>76600</v>
      </c>
      <c r="D1214" s="5">
        <v>343.75</v>
      </c>
      <c r="E1214" s="138">
        <v>0.45</v>
      </c>
    </row>
    <row r="1215" spans="1:6" ht="13.5" customHeight="1" x14ac:dyDescent="0.25">
      <c r="A1215" s="85" t="s">
        <v>74</v>
      </c>
      <c r="B1215" s="58"/>
      <c r="C1215" s="58"/>
      <c r="D1215" s="9">
        <v>343.75</v>
      </c>
      <c r="E1215" s="140"/>
    </row>
    <row r="1216" spans="1:6" ht="14.25" customHeight="1" x14ac:dyDescent="0.25">
      <c r="A1216" s="69" t="s">
        <v>500</v>
      </c>
      <c r="B1216" s="83">
        <v>230300</v>
      </c>
      <c r="C1216" s="83">
        <v>230300</v>
      </c>
      <c r="D1216" s="83">
        <v>119759.01</v>
      </c>
      <c r="E1216" s="170">
        <v>52</v>
      </c>
    </row>
    <row r="1217" spans="1:6" s="117" customFormat="1" ht="13.5" customHeight="1" x14ac:dyDescent="0.25">
      <c r="A1217" s="112" t="s">
        <v>347</v>
      </c>
      <c r="B1217" s="113">
        <v>230300</v>
      </c>
      <c r="C1217" s="113">
        <v>230300</v>
      </c>
      <c r="D1217" s="113">
        <v>119759.01</v>
      </c>
      <c r="E1217" s="169">
        <v>52</v>
      </c>
      <c r="F1217" s="158"/>
    </row>
    <row r="1218" spans="1:6" ht="13.5" customHeight="1" x14ac:dyDescent="0.25">
      <c r="A1218" s="84" t="s">
        <v>46</v>
      </c>
      <c r="B1218" s="5">
        <v>150000</v>
      </c>
      <c r="C1218" s="5">
        <v>150000</v>
      </c>
      <c r="D1218" s="5">
        <v>86757.69</v>
      </c>
      <c r="E1218" s="138">
        <v>57.84</v>
      </c>
    </row>
    <row r="1219" spans="1:6" ht="13.5" customHeight="1" x14ac:dyDescent="0.25">
      <c r="A1219" s="85" t="s">
        <v>47</v>
      </c>
      <c r="B1219" s="58"/>
      <c r="C1219" s="58"/>
      <c r="D1219" s="9">
        <v>86757.69</v>
      </c>
      <c r="E1219" s="140"/>
    </row>
    <row r="1220" spans="1:6" ht="13.5" customHeight="1" x14ac:dyDescent="0.25">
      <c r="A1220" s="84" t="s">
        <v>48</v>
      </c>
      <c r="B1220" s="5">
        <v>9500</v>
      </c>
      <c r="C1220" s="5">
        <v>9500</v>
      </c>
      <c r="D1220" s="5">
        <v>5432</v>
      </c>
      <c r="E1220" s="138">
        <v>57.18</v>
      </c>
    </row>
    <row r="1221" spans="1:6" ht="13.5" customHeight="1" x14ac:dyDescent="0.25">
      <c r="A1221" s="85" t="s">
        <v>49</v>
      </c>
      <c r="B1221" s="58"/>
      <c r="C1221" s="58"/>
      <c r="D1221" s="9">
        <v>5432</v>
      </c>
      <c r="E1221" s="140"/>
    </row>
    <row r="1222" spans="1:6" ht="13.5" customHeight="1" x14ac:dyDescent="0.25">
      <c r="A1222" s="84" t="s">
        <v>50</v>
      </c>
      <c r="B1222" s="5">
        <v>25000</v>
      </c>
      <c r="C1222" s="5">
        <v>25000</v>
      </c>
      <c r="D1222" s="5">
        <v>14315.01</v>
      </c>
      <c r="E1222" s="138">
        <v>57.26</v>
      </c>
    </row>
    <row r="1223" spans="1:6" ht="13.5" customHeight="1" x14ac:dyDescent="0.25">
      <c r="A1223" s="85" t="s">
        <v>51</v>
      </c>
      <c r="B1223" s="58"/>
      <c r="C1223" s="58"/>
      <c r="D1223" s="9">
        <v>14315.01</v>
      </c>
      <c r="E1223" s="140"/>
    </row>
    <row r="1224" spans="1:6" ht="13.5" customHeight="1" x14ac:dyDescent="0.25">
      <c r="A1224" s="84" t="s">
        <v>53</v>
      </c>
      <c r="B1224" s="5">
        <v>13000</v>
      </c>
      <c r="C1224" s="5">
        <v>13000</v>
      </c>
      <c r="D1224" s="5">
        <v>7035</v>
      </c>
      <c r="E1224" s="138">
        <v>54.12</v>
      </c>
    </row>
    <row r="1225" spans="1:6" ht="13.5" customHeight="1" x14ac:dyDescent="0.25">
      <c r="A1225" s="85" t="s">
        <v>55</v>
      </c>
      <c r="B1225" s="58"/>
      <c r="C1225" s="58"/>
      <c r="D1225" s="9">
        <v>7035</v>
      </c>
      <c r="E1225" s="140"/>
    </row>
    <row r="1226" spans="1:6" ht="13.5" customHeight="1" x14ac:dyDescent="0.25">
      <c r="A1226" s="84" t="s">
        <v>58</v>
      </c>
      <c r="B1226" s="5">
        <v>5550</v>
      </c>
      <c r="C1226" s="5">
        <v>5550</v>
      </c>
      <c r="D1226" s="5">
        <v>5509.01</v>
      </c>
      <c r="E1226" s="138">
        <v>99.26</v>
      </c>
    </row>
    <row r="1227" spans="1:6" ht="13.5" customHeight="1" x14ac:dyDescent="0.25">
      <c r="A1227" s="85" t="s">
        <v>59</v>
      </c>
      <c r="B1227" s="58"/>
      <c r="C1227" s="58"/>
      <c r="D1227" s="9">
        <v>1909.01</v>
      </c>
      <c r="E1227" s="140"/>
    </row>
    <row r="1228" spans="1:6" ht="13.5" customHeight="1" x14ac:dyDescent="0.25">
      <c r="A1228" s="85" t="s">
        <v>63</v>
      </c>
      <c r="B1228" s="58"/>
      <c r="C1228" s="58"/>
      <c r="D1228" s="9">
        <v>3600</v>
      </c>
      <c r="E1228" s="140"/>
    </row>
    <row r="1229" spans="1:6" ht="13.5" customHeight="1" x14ac:dyDescent="0.25">
      <c r="A1229" s="84" t="s">
        <v>65</v>
      </c>
      <c r="B1229" s="5">
        <v>26250</v>
      </c>
      <c r="C1229" s="5">
        <v>26250</v>
      </c>
      <c r="D1229" s="5">
        <v>710.3</v>
      </c>
      <c r="E1229" s="138">
        <v>2.71</v>
      </c>
    </row>
    <row r="1230" spans="1:6" ht="13.5" customHeight="1" x14ac:dyDescent="0.25">
      <c r="A1230" s="85" t="s">
        <v>66</v>
      </c>
      <c r="B1230" s="58"/>
      <c r="C1230" s="58"/>
      <c r="D1230" s="9">
        <v>710.3</v>
      </c>
      <c r="E1230" s="140"/>
    </row>
    <row r="1231" spans="1:6" ht="13.5" customHeight="1" x14ac:dyDescent="0.25">
      <c r="A1231" s="84" t="s">
        <v>118</v>
      </c>
      <c r="B1231" s="5">
        <v>1000</v>
      </c>
      <c r="C1231" s="5">
        <v>1000</v>
      </c>
      <c r="D1231" s="5">
        <v>0</v>
      </c>
      <c r="E1231" s="138">
        <v>0</v>
      </c>
    </row>
    <row r="1232" spans="1:6" ht="21" customHeight="1" x14ac:dyDescent="0.25">
      <c r="A1232" s="6" t="s">
        <v>479</v>
      </c>
      <c r="B1232" s="54">
        <v>20192198</v>
      </c>
      <c r="C1232" s="54">
        <v>20192198</v>
      </c>
      <c r="D1232" s="54">
        <v>5065231.83</v>
      </c>
      <c r="E1232" s="136">
        <v>25.09</v>
      </c>
    </row>
    <row r="1233" spans="1:6" ht="18.75" customHeight="1" x14ac:dyDescent="0.25">
      <c r="A1233" s="82" t="s">
        <v>480</v>
      </c>
      <c r="B1233" s="5">
        <v>18385498</v>
      </c>
      <c r="C1233" s="5">
        <v>18385498</v>
      </c>
      <c r="D1233" s="5">
        <v>4426382.63</v>
      </c>
      <c r="E1233" s="138">
        <v>24.08</v>
      </c>
    </row>
    <row r="1234" spans="1:6" s="114" customFormat="1" x14ac:dyDescent="0.25">
      <c r="A1234" s="112" t="s">
        <v>347</v>
      </c>
      <c r="B1234" s="113">
        <v>17772071</v>
      </c>
      <c r="C1234" s="113">
        <v>17772071</v>
      </c>
      <c r="D1234" s="113">
        <v>4383182.41</v>
      </c>
      <c r="E1234" s="169">
        <v>24.66</v>
      </c>
      <c r="F1234" s="154"/>
    </row>
    <row r="1235" spans="1:6" s="114" customFormat="1" x14ac:dyDescent="0.25">
      <c r="A1235" s="112" t="s">
        <v>354</v>
      </c>
      <c r="B1235" s="113">
        <v>263427</v>
      </c>
      <c r="C1235" s="113">
        <v>263427</v>
      </c>
      <c r="D1235" s="113">
        <v>17449</v>
      </c>
      <c r="E1235" s="169">
        <v>6.62</v>
      </c>
      <c r="F1235" s="154"/>
    </row>
    <row r="1236" spans="1:6" s="114" customFormat="1" x14ac:dyDescent="0.25">
      <c r="A1236" s="112" t="s">
        <v>355</v>
      </c>
      <c r="B1236" s="113">
        <v>350000</v>
      </c>
      <c r="C1236" s="113">
        <v>350000</v>
      </c>
      <c r="D1236" s="113">
        <v>25751.22</v>
      </c>
      <c r="E1236" s="169">
        <v>7.36</v>
      </c>
      <c r="F1236" s="154"/>
    </row>
    <row r="1237" spans="1:6" s="114" customFormat="1" x14ac:dyDescent="0.25">
      <c r="A1237" s="112"/>
      <c r="B1237" s="113"/>
      <c r="C1237" s="113"/>
      <c r="D1237" s="113"/>
      <c r="E1237" s="169"/>
      <c r="F1237" s="154"/>
    </row>
    <row r="1238" spans="1:6" s="87" customFormat="1" x14ac:dyDescent="0.25">
      <c r="A1238" s="82" t="s">
        <v>213</v>
      </c>
      <c r="B1238" s="5">
        <v>195500</v>
      </c>
      <c r="C1238" s="5">
        <v>195500</v>
      </c>
      <c r="D1238" s="5">
        <v>36772.160000000003</v>
      </c>
      <c r="E1238" s="138">
        <v>18.809999999999999</v>
      </c>
      <c r="F1238" s="157"/>
    </row>
    <row r="1239" spans="1:6" x14ac:dyDescent="0.25">
      <c r="A1239" s="69" t="s">
        <v>214</v>
      </c>
      <c r="B1239" s="83">
        <v>195500</v>
      </c>
      <c r="C1239" s="83">
        <v>195500</v>
      </c>
      <c r="D1239" s="83">
        <v>36772.160000000003</v>
      </c>
      <c r="E1239" s="170">
        <v>18.809999999999999</v>
      </c>
    </row>
    <row r="1240" spans="1:6" s="114" customFormat="1" x14ac:dyDescent="0.25">
      <c r="A1240" s="112" t="s">
        <v>347</v>
      </c>
      <c r="B1240" s="113">
        <v>195500</v>
      </c>
      <c r="C1240" s="113">
        <v>195500</v>
      </c>
      <c r="D1240" s="113">
        <v>36772.160000000003</v>
      </c>
      <c r="E1240" s="169">
        <v>18.809999999999999</v>
      </c>
      <c r="F1240" s="154"/>
    </row>
    <row r="1241" spans="1:6" x14ac:dyDescent="0.25">
      <c r="A1241" s="84" t="s">
        <v>53</v>
      </c>
      <c r="B1241" s="5">
        <v>20000</v>
      </c>
      <c r="C1241" s="5">
        <v>20000</v>
      </c>
      <c r="D1241" s="5">
        <v>1765</v>
      </c>
      <c r="E1241" s="138">
        <v>8.83</v>
      </c>
    </row>
    <row r="1242" spans="1:6" x14ac:dyDescent="0.25">
      <c r="A1242" s="85" t="s">
        <v>56</v>
      </c>
      <c r="B1242" s="58"/>
      <c r="C1242" s="58"/>
      <c r="D1242" s="9">
        <v>1765</v>
      </c>
      <c r="E1242" s="140"/>
    </row>
    <row r="1243" spans="1:6" x14ac:dyDescent="0.25">
      <c r="A1243" s="84" t="s">
        <v>58</v>
      </c>
      <c r="B1243" s="5">
        <v>60000</v>
      </c>
      <c r="C1243" s="5">
        <v>60000</v>
      </c>
      <c r="D1243" s="5">
        <v>11163.38</v>
      </c>
      <c r="E1243" s="138">
        <v>18.61</v>
      </c>
    </row>
    <row r="1244" spans="1:6" x14ac:dyDescent="0.25">
      <c r="A1244" s="85" t="s">
        <v>59</v>
      </c>
      <c r="B1244" s="58"/>
      <c r="C1244" s="58"/>
      <c r="D1244" s="9">
        <v>11163.38</v>
      </c>
      <c r="E1244" s="140"/>
    </row>
    <row r="1245" spans="1:6" s="87" customFormat="1" x14ac:dyDescent="0.25">
      <c r="A1245" s="84" t="s">
        <v>65</v>
      </c>
      <c r="B1245" s="5">
        <v>30000</v>
      </c>
      <c r="C1245" s="5">
        <v>30000</v>
      </c>
      <c r="D1245" s="5">
        <v>0</v>
      </c>
      <c r="E1245" s="138">
        <v>0</v>
      </c>
      <c r="F1245" s="157"/>
    </row>
    <row r="1246" spans="1:6" x14ac:dyDescent="0.25">
      <c r="A1246" s="84" t="s">
        <v>77</v>
      </c>
      <c r="B1246" s="5">
        <v>38000</v>
      </c>
      <c r="C1246" s="5">
        <v>38000</v>
      </c>
      <c r="D1246" s="5">
        <v>1843.78</v>
      </c>
      <c r="E1246" s="138">
        <v>4.8499999999999996</v>
      </c>
    </row>
    <row r="1247" spans="1:6" x14ac:dyDescent="0.25">
      <c r="A1247" s="85" t="s">
        <v>80</v>
      </c>
      <c r="B1247" s="58"/>
      <c r="C1247" s="58"/>
      <c r="D1247" s="9">
        <v>1843.78</v>
      </c>
      <c r="E1247" s="140"/>
    </row>
    <row r="1248" spans="1:6" x14ac:dyDescent="0.25">
      <c r="A1248" s="84" t="s">
        <v>105</v>
      </c>
      <c r="B1248" s="5">
        <v>47500</v>
      </c>
      <c r="C1248" s="5">
        <v>47500</v>
      </c>
      <c r="D1248" s="5">
        <v>22000</v>
      </c>
      <c r="E1248" s="138">
        <v>46.32</v>
      </c>
    </row>
    <row r="1249" spans="1:6" x14ac:dyDescent="0.25">
      <c r="A1249" s="85" t="s">
        <v>106</v>
      </c>
      <c r="B1249" s="58"/>
      <c r="C1249" s="58"/>
      <c r="D1249" s="9">
        <v>22000</v>
      </c>
      <c r="E1249" s="140"/>
    </row>
    <row r="1250" spans="1:6" ht="7.5" customHeight="1" x14ac:dyDescent="0.25">
      <c r="A1250" s="85"/>
      <c r="B1250" s="58"/>
      <c r="C1250" s="58"/>
      <c r="D1250" s="9"/>
      <c r="E1250" s="140"/>
    </row>
    <row r="1251" spans="1:6" s="87" customFormat="1" x14ac:dyDescent="0.25">
      <c r="A1251" s="82" t="s">
        <v>233</v>
      </c>
      <c r="B1251" s="5">
        <v>195000</v>
      </c>
      <c r="C1251" s="5">
        <v>195000</v>
      </c>
      <c r="D1251" s="5">
        <v>19812.5</v>
      </c>
      <c r="E1251" s="138">
        <v>10.16</v>
      </c>
      <c r="F1251" s="157"/>
    </row>
    <row r="1252" spans="1:6" x14ac:dyDescent="0.25">
      <c r="A1252" s="69" t="s">
        <v>356</v>
      </c>
      <c r="B1252" s="83">
        <v>195000</v>
      </c>
      <c r="C1252" s="83">
        <v>195000</v>
      </c>
      <c r="D1252" s="83">
        <v>19812.5</v>
      </c>
      <c r="E1252" s="170">
        <v>10.16</v>
      </c>
    </row>
    <row r="1253" spans="1:6" s="114" customFormat="1" x14ac:dyDescent="0.25">
      <c r="A1253" s="112" t="s">
        <v>347</v>
      </c>
      <c r="B1253" s="113">
        <v>195000</v>
      </c>
      <c r="C1253" s="113">
        <v>195000</v>
      </c>
      <c r="D1253" s="113">
        <v>19812.5</v>
      </c>
      <c r="E1253" s="169">
        <v>10.16</v>
      </c>
      <c r="F1253" s="154"/>
    </row>
    <row r="1254" spans="1:6" x14ac:dyDescent="0.25">
      <c r="A1254" s="84" t="s">
        <v>65</v>
      </c>
      <c r="B1254" s="5">
        <v>195000</v>
      </c>
      <c r="C1254" s="5">
        <v>195000</v>
      </c>
      <c r="D1254" s="5">
        <v>19812.5</v>
      </c>
      <c r="E1254" s="138">
        <v>10.16</v>
      </c>
    </row>
    <row r="1255" spans="1:6" x14ac:dyDescent="0.25">
      <c r="A1255" s="85" t="s">
        <v>72</v>
      </c>
      <c r="B1255" s="58"/>
      <c r="C1255" s="58"/>
      <c r="D1255" s="9">
        <v>19812.5</v>
      </c>
      <c r="E1255" s="140"/>
    </row>
    <row r="1256" spans="1:6" ht="7.5" customHeight="1" x14ac:dyDescent="0.25">
      <c r="A1256" s="85"/>
      <c r="B1256" s="58"/>
      <c r="C1256" s="58"/>
      <c r="D1256" s="9"/>
      <c r="E1256" s="140"/>
    </row>
    <row r="1257" spans="1:6" s="87" customFormat="1" x14ac:dyDescent="0.25">
      <c r="A1257" s="82" t="s">
        <v>234</v>
      </c>
      <c r="B1257" s="5">
        <v>90000</v>
      </c>
      <c r="C1257" s="5">
        <v>90000</v>
      </c>
      <c r="D1257" s="5"/>
      <c r="E1257" s="138"/>
      <c r="F1257" s="157"/>
    </row>
    <row r="1258" spans="1:6" ht="18" customHeight="1" x14ac:dyDescent="0.25">
      <c r="A1258" s="69" t="s">
        <v>235</v>
      </c>
      <c r="B1258" s="83">
        <v>50000</v>
      </c>
      <c r="C1258" s="83">
        <v>50000</v>
      </c>
      <c r="D1258" s="83"/>
      <c r="E1258" s="170"/>
    </row>
    <row r="1259" spans="1:6" s="114" customFormat="1" x14ac:dyDescent="0.25">
      <c r="A1259" s="112" t="s">
        <v>347</v>
      </c>
      <c r="B1259" s="113">
        <v>50000</v>
      </c>
      <c r="C1259" s="113">
        <v>50000</v>
      </c>
      <c r="D1259" s="113"/>
      <c r="E1259" s="169"/>
      <c r="F1259" s="154"/>
    </row>
    <row r="1260" spans="1:6" x14ac:dyDescent="0.25">
      <c r="A1260" s="84" t="s">
        <v>65</v>
      </c>
      <c r="B1260" s="5">
        <v>50000</v>
      </c>
      <c r="C1260" s="5">
        <v>50000</v>
      </c>
      <c r="D1260" s="5">
        <v>0</v>
      </c>
      <c r="E1260" s="138">
        <v>0</v>
      </c>
    </row>
    <row r="1261" spans="1:6" ht="17.25" customHeight="1" x14ac:dyDescent="0.25">
      <c r="A1261" s="69" t="s">
        <v>236</v>
      </c>
      <c r="B1261" s="83">
        <v>40000</v>
      </c>
      <c r="C1261" s="83">
        <v>40000</v>
      </c>
      <c r="D1261" s="83">
        <v>0</v>
      </c>
      <c r="E1261" s="170">
        <v>0</v>
      </c>
    </row>
    <row r="1262" spans="1:6" s="114" customFormat="1" x14ac:dyDescent="0.25">
      <c r="A1262" s="112" t="s">
        <v>347</v>
      </c>
      <c r="B1262" s="113">
        <v>40000</v>
      </c>
      <c r="C1262" s="113">
        <v>40000</v>
      </c>
      <c r="D1262" s="113"/>
      <c r="E1262" s="169"/>
      <c r="F1262" s="154"/>
    </row>
    <row r="1263" spans="1:6" s="87" customFormat="1" x14ac:dyDescent="0.25">
      <c r="A1263" s="84" t="s">
        <v>99</v>
      </c>
      <c r="B1263" s="5">
        <v>40000</v>
      </c>
      <c r="C1263" s="5">
        <v>40000</v>
      </c>
      <c r="D1263" s="5">
        <v>0</v>
      </c>
      <c r="E1263" s="138">
        <v>0</v>
      </c>
      <c r="F1263" s="157"/>
    </row>
    <row r="1264" spans="1:6" s="87" customFormat="1" x14ac:dyDescent="0.25">
      <c r="A1264" s="84"/>
      <c r="B1264" s="5"/>
      <c r="C1264" s="5"/>
      <c r="D1264" s="5"/>
      <c r="E1264" s="138"/>
      <c r="F1264" s="157"/>
    </row>
    <row r="1265" spans="1:6" s="87" customFormat="1" x14ac:dyDescent="0.25">
      <c r="A1265" s="82" t="s">
        <v>223</v>
      </c>
      <c r="B1265" s="5">
        <v>6924448</v>
      </c>
      <c r="C1265" s="5">
        <v>6924448</v>
      </c>
      <c r="D1265" s="5">
        <v>348505.37</v>
      </c>
      <c r="E1265" s="138">
        <v>5.03</v>
      </c>
      <c r="F1265" s="157"/>
    </row>
    <row r="1266" spans="1:6" x14ac:dyDescent="0.25">
      <c r="A1266" s="69" t="s">
        <v>224</v>
      </c>
      <c r="B1266" s="83">
        <v>280000</v>
      </c>
      <c r="C1266" s="83">
        <v>280000</v>
      </c>
      <c r="D1266" s="83"/>
      <c r="E1266" s="170"/>
    </row>
    <row r="1267" spans="1:6" s="114" customFormat="1" x14ac:dyDescent="0.25">
      <c r="A1267" s="112" t="s">
        <v>347</v>
      </c>
      <c r="B1267" s="113">
        <v>280000</v>
      </c>
      <c r="C1267" s="113">
        <v>280000</v>
      </c>
      <c r="D1267" s="113"/>
      <c r="E1267" s="169"/>
      <c r="F1267" s="154"/>
    </row>
    <row r="1268" spans="1:6" x14ac:dyDescent="0.25">
      <c r="A1268" s="84" t="s">
        <v>53</v>
      </c>
      <c r="B1268" s="5">
        <v>30000</v>
      </c>
      <c r="C1268" s="5">
        <v>30000</v>
      </c>
      <c r="D1268" s="5">
        <v>0</v>
      </c>
      <c r="E1268" s="138">
        <v>0</v>
      </c>
    </row>
    <row r="1269" spans="1:6" s="114" customFormat="1" x14ac:dyDescent="0.25">
      <c r="A1269" s="84" t="s">
        <v>65</v>
      </c>
      <c r="B1269" s="5">
        <v>100000</v>
      </c>
      <c r="C1269" s="5">
        <v>100000</v>
      </c>
      <c r="D1269" s="5">
        <v>0</v>
      </c>
      <c r="E1269" s="138">
        <v>0</v>
      </c>
      <c r="F1269" s="154"/>
    </row>
    <row r="1270" spans="1:6" s="114" customFormat="1" x14ac:dyDescent="0.25">
      <c r="A1270" s="84" t="s">
        <v>77</v>
      </c>
      <c r="B1270" s="5">
        <v>150000</v>
      </c>
      <c r="C1270" s="5">
        <v>150000</v>
      </c>
      <c r="D1270" s="5">
        <v>0</v>
      </c>
      <c r="E1270" s="138">
        <v>0</v>
      </c>
      <c r="F1270" s="154"/>
    </row>
    <row r="1271" spans="1:6" s="87" customFormat="1" x14ac:dyDescent="0.25">
      <c r="A1271" s="69" t="s">
        <v>225</v>
      </c>
      <c r="B1271" s="83">
        <v>50000</v>
      </c>
      <c r="C1271" s="83">
        <v>50000</v>
      </c>
      <c r="D1271" s="83"/>
      <c r="E1271" s="170"/>
      <c r="F1271" s="157"/>
    </row>
    <row r="1272" spans="1:6" s="117" customFormat="1" x14ac:dyDescent="0.25">
      <c r="A1272" s="112" t="s">
        <v>347</v>
      </c>
      <c r="B1272" s="113">
        <v>50000</v>
      </c>
      <c r="C1272" s="113">
        <v>50000</v>
      </c>
      <c r="D1272" s="113"/>
      <c r="E1272" s="169"/>
      <c r="F1272" s="158"/>
    </row>
    <row r="1273" spans="1:6" x14ac:dyDescent="0.25">
      <c r="A1273" s="84" t="s">
        <v>65</v>
      </c>
      <c r="B1273" s="5">
        <v>30000</v>
      </c>
      <c r="C1273" s="5">
        <v>30000</v>
      </c>
      <c r="D1273" s="5">
        <v>0</v>
      </c>
      <c r="E1273" s="138">
        <v>0</v>
      </c>
    </row>
    <row r="1274" spans="1:6" x14ac:dyDescent="0.25">
      <c r="A1274" s="84" t="s">
        <v>77</v>
      </c>
      <c r="B1274" s="5">
        <v>20000</v>
      </c>
      <c r="C1274" s="5">
        <v>20000</v>
      </c>
      <c r="D1274" s="5">
        <v>0</v>
      </c>
      <c r="E1274" s="138">
        <v>0</v>
      </c>
    </row>
    <row r="1275" spans="1:6" x14ac:dyDescent="0.25">
      <c r="A1275" s="69" t="s">
        <v>226</v>
      </c>
      <c r="B1275" s="83">
        <v>80000</v>
      </c>
      <c r="C1275" s="83">
        <v>80000</v>
      </c>
      <c r="D1275" s="83">
        <v>53686.98</v>
      </c>
      <c r="E1275" s="170">
        <v>67.11</v>
      </c>
    </row>
    <row r="1276" spans="1:6" s="114" customFormat="1" x14ac:dyDescent="0.25">
      <c r="A1276" s="112" t="s">
        <v>347</v>
      </c>
      <c r="B1276" s="113">
        <v>80000</v>
      </c>
      <c r="C1276" s="113">
        <v>80000</v>
      </c>
      <c r="D1276" s="113">
        <v>53686.98</v>
      </c>
      <c r="E1276" s="169">
        <v>67.11</v>
      </c>
      <c r="F1276" s="154"/>
    </row>
    <row r="1277" spans="1:6" x14ac:dyDescent="0.25">
      <c r="A1277" s="84" t="s">
        <v>77</v>
      </c>
      <c r="B1277" s="5">
        <v>80000</v>
      </c>
      <c r="C1277" s="5">
        <v>80000</v>
      </c>
      <c r="D1277" s="5">
        <v>53686.98</v>
      </c>
      <c r="E1277" s="138">
        <v>67.11</v>
      </c>
    </row>
    <row r="1278" spans="1:6" x14ac:dyDescent="0.25">
      <c r="A1278" s="85" t="s">
        <v>81</v>
      </c>
      <c r="B1278" s="58"/>
      <c r="C1278" s="58"/>
      <c r="D1278" s="9">
        <v>53686.98</v>
      </c>
      <c r="E1278" s="140"/>
    </row>
    <row r="1279" spans="1:6" s="87" customFormat="1" x14ac:dyDescent="0.25">
      <c r="A1279" s="69" t="s">
        <v>555</v>
      </c>
      <c r="B1279" s="83">
        <v>5130000</v>
      </c>
      <c r="C1279" s="83">
        <v>5130000</v>
      </c>
      <c r="D1279" s="83">
        <v>227183.37</v>
      </c>
      <c r="E1279" s="170">
        <v>4.43</v>
      </c>
      <c r="F1279" s="157"/>
    </row>
    <row r="1280" spans="1:6" s="114" customFormat="1" x14ac:dyDescent="0.25">
      <c r="A1280" s="112" t="s">
        <v>347</v>
      </c>
      <c r="B1280" s="113">
        <v>5130000</v>
      </c>
      <c r="C1280" s="113">
        <v>5130000</v>
      </c>
      <c r="D1280" s="113">
        <v>227183.37</v>
      </c>
      <c r="E1280" s="169">
        <v>4.43</v>
      </c>
      <c r="F1280" s="154"/>
    </row>
    <row r="1281" spans="1:6" x14ac:dyDescent="0.25">
      <c r="A1281" s="84" t="s">
        <v>53</v>
      </c>
      <c r="B1281" s="5">
        <v>16000</v>
      </c>
      <c r="C1281" s="5">
        <v>16000</v>
      </c>
      <c r="D1281" s="5">
        <v>0</v>
      </c>
      <c r="E1281" s="138">
        <v>0</v>
      </c>
    </row>
    <row r="1282" spans="1:6" x14ac:dyDescent="0.25">
      <c r="A1282" s="84" t="s">
        <v>58</v>
      </c>
      <c r="B1282" s="5">
        <v>22000</v>
      </c>
      <c r="C1282" s="5">
        <v>22000</v>
      </c>
      <c r="D1282" s="5">
        <v>1651.3</v>
      </c>
      <c r="E1282" s="138">
        <v>7.51</v>
      </c>
    </row>
    <row r="1283" spans="1:6" x14ac:dyDescent="0.25">
      <c r="A1283" s="85" t="s">
        <v>62</v>
      </c>
      <c r="B1283" s="58"/>
      <c r="C1283" s="58"/>
      <c r="D1283" s="9">
        <v>1651.3</v>
      </c>
      <c r="E1283" s="140"/>
    </row>
    <row r="1284" spans="1:6" x14ac:dyDescent="0.25">
      <c r="A1284" s="84" t="s">
        <v>65</v>
      </c>
      <c r="B1284" s="5">
        <v>565000</v>
      </c>
      <c r="C1284" s="5">
        <v>565000</v>
      </c>
      <c r="D1284" s="5">
        <v>191277.38</v>
      </c>
      <c r="E1284" s="138">
        <v>33.85</v>
      </c>
    </row>
    <row r="1285" spans="1:6" x14ac:dyDescent="0.25">
      <c r="A1285" s="85" t="s">
        <v>70</v>
      </c>
      <c r="B1285" s="58"/>
      <c r="C1285" s="58"/>
      <c r="D1285" s="9">
        <v>777.39</v>
      </c>
      <c r="E1285" s="140"/>
    </row>
    <row r="1286" spans="1:6" x14ac:dyDescent="0.25">
      <c r="A1286" s="85" t="s">
        <v>72</v>
      </c>
      <c r="B1286" s="58"/>
      <c r="C1286" s="58"/>
      <c r="D1286" s="9">
        <v>12249.99</v>
      </c>
      <c r="E1286" s="140"/>
    </row>
    <row r="1287" spans="1:6" x14ac:dyDescent="0.25">
      <c r="A1287" s="85" t="s">
        <v>74</v>
      </c>
      <c r="B1287" s="58"/>
      <c r="C1287" s="58"/>
      <c r="D1287" s="9">
        <v>178250</v>
      </c>
      <c r="E1287" s="140"/>
    </row>
    <row r="1288" spans="1:6" x14ac:dyDescent="0.25">
      <c r="A1288" s="84" t="s">
        <v>77</v>
      </c>
      <c r="B1288" s="5">
        <v>158000</v>
      </c>
      <c r="C1288" s="5">
        <v>158000</v>
      </c>
      <c r="D1288" s="5">
        <v>0</v>
      </c>
      <c r="E1288" s="138">
        <v>0</v>
      </c>
    </row>
    <row r="1289" spans="1:6" x14ac:dyDescent="0.25">
      <c r="A1289" s="84" t="s">
        <v>118</v>
      </c>
      <c r="B1289" s="5">
        <v>1289000</v>
      </c>
      <c r="C1289" s="5">
        <v>1289000</v>
      </c>
      <c r="D1289" s="5">
        <v>34254.69</v>
      </c>
      <c r="E1289" s="138">
        <v>2.66</v>
      </c>
    </row>
    <row r="1290" spans="1:6" x14ac:dyDescent="0.25">
      <c r="A1290" s="85" t="s">
        <v>119</v>
      </c>
      <c r="B1290" s="58"/>
      <c r="C1290" s="58"/>
      <c r="D1290" s="9">
        <v>34254.69</v>
      </c>
      <c r="E1290" s="140"/>
    </row>
    <row r="1291" spans="1:6" x14ac:dyDescent="0.25">
      <c r="A1291" s="84" t="s">
        <v>130</v>
      </c>
      <c r="B1291" s="5">
        <v>3080000</v>
      </c>
      <c r="C1291" s="5">
        <v>3080000</v>
      </c>
      <c r="D1291" s="5">
        <v>0</v>
      </c>
      <c r="E1291" s="138">
        <v>0</v>
      </c>
    </row>
    <row r="1292" spans="1:6" x14ac:dyDescent="0.25">
      <c r="A1292" s="69" t="s">
        <v>227</v>
      </c>
      <c r="B1292" s="83">
        <v>90000</v>
      </c>
      <c r="C1292" s="83">
        <v>90000</v>
      </c>
      <c r="D1292" s="83">
        <v>45263.75</v>
      </c>
      <c r="E1292" s="170">
        <v>50.29</v>
      </c>
    </row>
    <row r="1293" spans="1:6" s="114" customFormat="1" x14ac:dyDescent="0.25">
      <c r="A1293" s="112" t="s">
        <v>347</v>
      </c>
      <c r="B1293" s="113">
        <v>90000</v>
      </c>
      <c r="C1293" s="113">
        <v>90000</v>
      </c>
      <c r="D1293" s="113">
        <v>45263.75</v>
      </c>
      <c r="E1293" s="169">
        <v>50.29</v>
      </c>
      <c r="F1293" s="154"/>
    </row>
    <row r="1294" spans="1:6" x14ac:dyDescent="0.25">
      <c r="A1294" s="84" t="s">
        <v>77</v>
      </c>
      <c r="B1294" s="5">
        <v>90000</v>
      </c>
      <c r="C1294" s="5">
        <v>90000</v>
      </c>
      <c r="D1294" s="5">
        <v>45263.75</v>
      </c>
      <c r="E1294" s="138">
        <v>50.29</v>
      </c>
    </row>
    <row r="1295" spans="1:6" x14ac:dyDescent="0.25">
      <c r="A1295" s="85" t="s">
        <v>83</v>
      </c>
      <c r="B1295" s="58"/>
      <c r="C1295" s="58"/>
      <c r="D1295" s="9">
        <v>45263.75</v>
      </c>
      <c r="E1295" s="140"/>
    </row>
    <row r="1296" spans="1:6" s="87" customFormat="1" x14ac:dyDescent="0.25">
      <c r="A1296" s="69" t="s">
        <v>228</v>
      </c>
      <c r="B1296" s="83">
        <v>50000</v>
      </c>
      <c r="C1296" s="83">
        <v>50000</v>
      </c>
      <c r="D1296" s="83">
        <v>0</v>
      </c>
      <c r="E1296" s="170">
        <v>0</v>
      </c>
      <c r="F1296" s="157"/>
    </row>
    <row r="1297" spans="1:6" s="114" customFormat="1" x14ac:dyDescent="0.25">
      <c r="A1297" s="112" t="s">
        <v>347</v>
      </c>
      <c r="B1297" s="113">
        <v>50000</v>
      </c>
      <c r="C1297" s="113">
        <v>50000</v>
      </c>
      <c r="D1297" s="113"/>
      <c r="E1297" s="169"/>
      <c r="F1297" s="154"/>
    </row>
    <row r="1298" spans="1:6" x14ac:dyDescent="0.25">
      <c r="A1298" s="84" t="s">
        <v>65</v>
      </c>
      <c r="B1298" s="5">
        <v>50000</v>
      </c>
      <c r="C1298" s="5">
        <v>50000</v>
      </c>
      <c r="D1298" s="5">
        <v>0</v>
      </c>
      <c r="E1298" s="138">
        <v>0</v>
      </c>
    </row>
    <row r="1299" spans="1:6" x14ac:dyDescent="0.25">
      <c r="A1299" s="69" t="s">
        <v>357</v>
      </c>
      <c r="B1299" s="83">
        <v>300000</v>
      </c>
      <c r="C1299" s="83">
        <v>300000</v>
      </c>
      <c r="D1299" s="83">
        <v>167.05</v>
      </c>
      <c r="E1299" s="170">
        <v>0.06</v>
      </c>
    </row>
    <row r="1300" spans="1:6" s="114" customFormat="1" x14ac:dyDescent="0.25">
      <c r="A1300" s="112" t="s">
        <v>347</v>
      </c>
      <c r="B1300" s="113">
        <v>300000</v>
      </c>
      <c r="C1300" s="113">
        <v>300000</v>
      </c>
      <c r="D1300" s="113">
        <v>167.05</v>
      </c>
      <c r="E1300" s="169">
        <v>0.06</v>
      </c>
      <c r="F1300" s="154"/>
    </row>
    <row r="1301" spans="1:6" x14ac:dyDescent="0.25">
      <c r="A1301" s="84" t="s">
        <v>65</v>
      </c>
      <c r="B1301" s="5">
        <v>300000</v>
      </c>
      <c r="C1301" s="5">
        <v>300000</v>
      </c>
      <c r="D1301" s="5">
        <v>167.05</v>
      </c>
      <c r="E1301" s="138">
        <v>0.06</v>
      </c>
    </row>
    <row r="1302" spans="1:6" x14ac:dyDescent="0.25">
      <c r="A1302" s="85" t="s">
        <v>72</v>
      </c>
      <c r="B1302" s="58"/>
      <c r="C1302" s="58"/>
      <c r="D1302" s="9">
        <v>167.05</v>
      </c>
      <c r="E1302" s="140"/>
    </row>
    <row r="1303" spans="1:6" x14ac:dyDescent="0.25">
      <c r="A1303" s="69" t="s">
        <v>501</v>
      </c>
      <c r="B1303" s="83">
        <v>329198</v>
      </c>
      <c r="C1303" s="83">
        <v>329198</v>
      </c>
      <c r="D1303" s="83">
        <v>20528.22</v>
      </c>
      <c r="E1303" s="170">
        <v>6.24</v>
      </c>
    </row>
    <row r="1304" spans="1:6" s="114" customFormat="1" x14ac:dyDescent="0.25">
      <c r="A1304" s="112" t="s">
        <v>347</v>
      </c>
      <c r="B1304" s="113">
        <v>65771</v>
      </c>
      <c r="C1304" s="113">
        <v>65771</v>
      </c>
      <c r="D1304" s="113">
        <v>3079.22</v>
      </c>
      <c r="E1304" s="169">
        <v>4.68</v>
      </c>
      <c r="F1304" s="154"/>
    </row>
    <row r="1305" spans="1:6" x14ac:dyDescent="0.25">
      <c r="A1305" s="84" t="s">
        <v>46</v>
      </c>
      <c r="B1305" s="5">
        <v>14416</v>
      </c>
      <c r="C1305" s="5">
        <v>14416</v>
      </c>
      <c r="D1305" s="5">
        <v>0</v>
      </c>
      <c r="E1305" s="138">
        <v>0</v>
      </c>
    </row>
    <row r="1306" spans="1:6" x14ac:dyDescent="0.25">
      <c r="A1306" s="84" t="s">
        <v>50</v>
      </c>
      <c r="B1306" s="5">
        <v>2379</v>
      </c>
      <c r="C1306" s="5">
        <v>2379</v>
      </c>
      <c r="D1306" s="5">
        <v>0</v>
      </c>
      <c r="E1306" s="138">
        <v>0</v>
      </c>
    </row>
    <row r="1307" spans="1:6" x14ac:dyDescent="0.25">
      <c r="A1307" s="84" t="s">
        <v>53</v>
      </c>
      <c r="B1307" s="5">
        <v>10785</v>
      </c>
      <c r="C1307" s="5">
        <v>10785</v>
      </c>
      <c r="D1307" s="5">
        <v>0</v>
      </c>
      <c r="E1307" s="138">
        <v>0</v>
      </c>
    </row>
    <row r="1308" spans="1:6" x14ac:dyDescent="0.25">
      <c r="A1308" s="84" t="s">
        <v>65</v>
      </c>
      <c r="B1308" s="5">
        <v>19568</v>
      </c>
      <c r="C1308" s="5">
        <v>19568</v>
      </c>
      <c r="D1308" s="5">
        <v>3079.22</v>
      </c>
      <c r="E1308" s="138">
        <v>15.74</v>
      </c>
    </row>
    <row r="1309" spans="1:6" x14ac:dyDescent="0.25">
      <c r="A1309" s="85" t="s">
        <v>72</v>
      </c>
      <c r="B1309" s="58"/>
      <c r="C1309" s="58"/>
      <c r="D1309" s="9">
        <v>3079.22</v>
      </c>
      <c r="E1309" s="140"/>
    </row>
    <row r="1310" spans="1:6" x14ac:dyDescent="0.25">
      <c r="A1310" s="84" t="s">
        <v>75</v>
      </c>
      <c r="B1310" s="5">
        <v>18623</v>
      </c>
      <c r="C1310" s="5">
        <v>18623</v>
      </c>
      <c r="D1310" s="5">
        <v>0</v>
      </c>
      <c r="E1310" s="138">
        <v>0</v>
      </c>
    </row>
    <row r="1311" spans="1:6" s="114" customFormat="1" x14ac:dyDescent="0.25">
      <c r="A1311" s="112" t="s">
        <v>354</v>
      </c>
      <c r="B1311" s="113">
        <v>263427</v>
      </c>
      <c r="C1311" s="113">
        <v>263427</v>
      </c>
      <c r="D1311" s="113">
        <v>17449</v>
      </c>
      <c r="E1311" s="169">
        <v>6.62</v>
      </c>
      <c r="F1311" s="154"/>
    </row>
    <row r="1312" spans="1:6" x14ac:dyDescent="0.25">
      <c r="A1312" s="84" t="s">
        <v>46</v>
      </c>
      <c r="B1312" s="5">
        <v>57940</v>
      </c>
      <c r="C1312" s="5">
        <v>57940</v>
      </c>
      <c r="D1312" s="5">
        <v>0</v>
      </c>
      <c r="E1312" s="138">
        <v>0</v>
      </c>
    </row>
    <row r="1313" spans="1:6" x14ac:dyDescent="0.25">
      <c r="A1313" s="84" t="s">
        <v>50</v>
      </c>
      <c r="B1313" s="5">
        <v>9560</v>
      </c>
      <c r="C1313" s="5">
        <v>9560</v>
      </c>
      <c r="D1313" s="5">
        <v>0</v>
      </c>
      <c r="E1313" s="138">
        <v>0</v>
      </c>
    </row>
    <row r="1314" spans="1:6" x14ac:dyDescent="0.25">
      <c r="A1314" s="84" t="s">
        <v>53</v>
      </c>
      <c r="B1314" s="5">
        <v>43152</v>
      </c>
      <c r="C1314" s="5">
        <v>43152</v>
      </c>
      <c r="D1314" s="5">
        <v>0</v>
      </c>
      <c r="E1314" s="138">
        <v>0</v>
      </c>
    </row>
    <row r="1315" spans="1:6" x14ac:dyDescent="0.25">
      <c r="A1315" s="84" t="s">
        <v>65</v>
      </c>
      <c r="B1315" s="5">
        <v>78300</v>
      </c>
      <c r="C1315" s="5">
        <v>78300</v>
      </c>
      <c r="D1315" s="5">
        <v>17449</v>
      </c>
      <c r="E1315" s="138">
        <v>22.28</v>
      </c>
    </row>
    <row r="1316" spans="1:6" x14ac:dyDescent="0.25">
      <c r="A1316" s="85" t="s">
        <v>72</v>
      </c>
      <c r="B1316" s="58"/>
      <c r="C1316" s="58"/>
      <c r="D1316" s="9">
        <v>17449</v>
      </c>
      <c r="E1316" s="140"/>
    </row>
    <row r="1317" spans="1:6" x14ac:dyDescent="0.25">
      <c r="A1317" s="84" t="s">
        <v>75</v>
      </c>
      <c r="B1317" s="5">
        <v>74475</v>
      </c>
      <c r="C1317" s="5">
        <v>74475</v>
      </c>
      <c r="D1317" s="5">
        <v>0</v>
      </c>
      <c r="E1317" s="138">
        <v>0</v>
      </c>
    </row>
    <row r="1318" spans="1:6" x14ac:dyDescent="0.25">
      <c r="A1318" s="69" t="s">
        <v>502</v>
      </c>
      <c r="B1318" s="83">
        <v>615250</v>
      </c>
      <c r="C1318" s="83">
        <v>615250</v>
      </c>
      <c r="D1318" s="83">
        <v>1676</v>
      </c>
      <c r="E1318" s="170">
        <v>0.27</v>
      </c>
    </row>
    <row r="1319" spans="1:6" s="114" customFormat="1" x14ac:dyDescent="0.25">
      <c r="A1319" s="112" t="s">
        <v>347</v>
      </c>
      <c r="B1319" s="113">
        <v>615250</v>
      </c>
      <c r="C1319" s="113">
        <v>615250</v>
      </c>
      <c r="D1319" s="113">
        <v>1676</v>
      </c>
      <c r="E1319" s="169">
        <v>0.27</v>
      </c>
      <c r="F1319" s="154"/>
    </row>
    <row r="1320" spans="1:6" x14ac:dyDescent="0.25">
      <c r="A1320" s="84" t="s">
        <v>46</v>
      </c>
      <c r="B1320" s="5">
        <v>190000</v>
      </c>
      <c r="C1320" s="5">
        <v>190000</v>
      </c>
      <c r="D1320" s="5">
        <v>0</v>
      </c>
      <c r="E1320" s="138">
        <v>0</v>
      </c>
    </row>
    <row r="1321" spans="1:6" x14ac:dyDescent="0.25">
      <c r="A1321" s="84" t="s">
        <v>50</v>
      </c>
      <c r="B1321" s="5">
        <v>32000</v>
      </c>
      <c r="C1321" s="5">
        <v>32000</v>
      </c>
      <c r="D1321" s="5">
        <v>0</v>
      </c>
      <c r="E1321" s="138">
        <v>0</v>
      </c>
    </row>
    <row r="1322" spans="1:6" s="114" customFormat="1" x14ac:dyDescent="0.25">
      <c r="A1322" s="84" t="s">
        <v>53</v>
      </c>
      <c r="B1322" s="5">
        <v>20000</v>
      </c>
      <c r="C1322" s="5">
        <v>20000</v>
      </c>
      <c r="D1322" s="5">
        <v>0</v>
      </c>
      <c r="E1322" s="138">
        <v>0</v>
      </c>
      <c r="F1322" s="154"/>
    </row>
    <row r="1323" spans="1:6" s="114" customFormat="1" x14ac:dyDescent="0.25">
      <c r="A1323" s="84" t="s">
        <v>65</v>
      </c>
      <c r="B1323" s="5">
        <v>206250</v>
      </c>
      <c r="C1323" s="5">
        <v>206250</v>
      </c>
      <c r="D1323" s="5">
        <v>1676</v>
      </c>
      <c r="E1323" s="138">
        <v>0.81</v>
      </c>
      <c r="F1323" s="154"/>
    </row>
    <row r="1324" spans="1:6" x14ac:dyDescent="0.25">
      <c r="A1324" s="85" t="s">
        <v>72</v>
      </c>
      <c r="B1324" s="58"/>
      <c r="C1324" s="58"/>
      <c r="D1324" s="9">
        <v>1676</v>
      </c>
      <c r="E1324" s="140"/>
    </row>
    <row r="1325" spans="1:6" s="114" customFormat="1" x14ac:dyDescent="0.25">
      <c r="A1325" s="84" t="s">
        <v>75</v>
      </c>
      <c r="B1325" s="5">
        <v>10000</v>
      </c>
      <c r="C1325" s="5">
        <v>10000</v>
      </c>
      <c r="D1325" s="5">
        <v>0</v>
      </c>
      <c r="E1325" s="138">
        <v>0</v>
      </c>
      <c r="F1325" s="154"/>
    </row>
    <row r="1326" spans="1:6" s="114" customFormat="1" x14ac:dyDescent="0.25">
      <c r="A1326" s="84" t="s">
        <v>77</v>
      </c>
      <c r="B1326" s="5">
        <v>5000</v>
      </c>
      <c r="C1326" s="5">
        <v>5000</v>
      </c>
      <c r="D1326" s="5">
        <v>0</v>
      </c>
      <c r="E1326" s="138">
        <v>0</v>
      </c>
      <c r="F1326" s="154"/>
    </row>
    <row r="1327" spans="1:6" x14ac:dyDescent="0.25">
      <c r="A1327" s="84" t="s">
        <v>99</v>
      </c>
      <c r="B1327" s="5">
        <v>5000</v>
      </c>
      <c r="C1327" s="5">
        <v>5000</v>
      </c>
      <c r="D1327" s="5">
        <v>0</v>
      </c>
      <c r="E1327" s="138">
        <v>0</v>
      </c>
    </row>
    <row r="1328" spans="1:6" x14ac:dyDescent="0.25">
      <c r="A1328" s="84" t="s">
        <v>109</v>
      </c>
      <c r="B1328" s="5">
        <v>5000</v>
      </c>
      <c r="C1328" s="5">
        <v>5000</v>
      </c>
      <c r="D1328" s="5">
        <v>0</v>
      </c>
      <c r="E1328" s="138">
        <v>0</v>
      </c>
    </row>
    <row r="1329" spans="1:6" s="114" customFormat="1" x14ac:dyDescent="0.25">
      <c r="A1329" s="84" t="s">
        <v>118</v>
      </c>
      <c r="B1329" s="5">
        <v>142000</v>
      </c>
      <c r="C1329" s="5">
        <v>142000</v>
      </c>
      <c r="D1329" s="5">
        <v>0</v>
      </c>
      <c r="E1329" s="138">
        <v>0</v>
      </c>
      <c r="F1329" s="154"/>
    </row>
    <row r="1330" spans="1:6" s="117" customFormat="1" x14ac:dyDescent="0.25">
      <c r="A1330" s="82" t="s">
        <v>229</v>
      </c>
      <c r="B1330" s="5">
        <v>8807150</v>
      </c>
      <c r="C1330" s="5">
        <v>8807150</v>
      </c>
      <c r="D1330" s="5">
        <v>3028250.67</v>
      </c>
      <c r="E1330" s="138">
        <v>34.380000000000003</v>
      </c>
      <c r="F1330" s="158"/>
    </row>
    <row r="1331" spans="1:6" s="104" customFormat="1" ht="21" customHeight="1" x14ac:dyDescent="0.25">
      <c r="A1331" s="69" t="s">
        <v>433</v>
      </c>
      <c r="B1331" s="83">
        <v>1050000</v>
      </c>
      <c r="C1331" s="83">
        <v>1135000</v>
      </c>
      <c r="D1331" s="83">
        <v>1110000</v>
      </c>
      <c r="E1331" s="170">
        <v>97.8</v>
      </c>
      <c r="F1331" s="156"/>
    </row>
    <row r="1332" spans="1:6" s="114" customFormat="1" x14ac:dyDescent="0.25">
      <c r="A1332" s="112" t="s">
        <v>347</v>
      </c>
      <c r="B1332" s="113">
        <v>1050000</v>
      </c>
      <c r="C1332" s="113">
        <v>1135000</v>
      </c>
      <c r="D1332" s="113">
        <v>1110000</v>
      </c>
      <c r="E1332" s="169">
        <v>97.8</v>
      </c>
      <c r="F1332" s="154"/>
    </row>
    <row r="1333" spans="1:6" s="87" customFormat="1" ht="30.75" customHeight="1" x14ac:dyDescent="0.25">
      <c r="A1333" s="84" t="s">
        <v>231</v>
      </c>
      <c r="B1333" s="5">
        <v>450000</v>
      </c>
      <c r="C1333" s="5">
        <v>450000</v>
      </c>
      <c r="D1333" s="5">
        <v>425000</v>
      </c>
      <c r="E1333" s="138">
        <v>94.44</v>
      </c>
      <c r="F1333" s="157"/>
    </row>
    <row r="1334" spans="1:6" x14ac:dyDescent="0.25">
      <c r="A1334" s="85" t="s">
        <v>94</v>
      </c>
      <c r="B1334" s="58"/>
      <c r="C1334" s="58"/>
      <c r="D1334" s="9">
        <v>50000</v>
      </c>
      <c r="E1334" s="140"/>
    </row>
    <row r="1335" spans="1:6" x14ac:dyDescent="0.25">
      <c r="A1335" s="85" t="s">
        <v>95</v>
      </c>
      <c r="B1335" s="58"/>
      <c r="C1335" s="58"/>
      <c r="D1335" s="9">
        <v>375000</v>
      </c>
      <c r="E1335" s="140"/>
    </row>
    <row r="1336" spans="1:6" x14ac:dyDescent="0.25">
      <c r="A1336" s="84" t="s">
        <v>105</v>
      </c>
      <c r="B1336" s="5">
        <v>600000</v>
      </c>
      <c r="C1336" s="5">
        <v>685000</v>
      </c>
      <c r="D1336" s="5">
        <v>685000</v>
      </c>
      <c r="E1336" s="138">
        <v>100</v>
      </c>
    </row>
    <row r="1337" spans="1:6" s="87" customFormat="1" x14ac:dyDescent="0.25">
      <c r="A1337" s="85" t="s">
        <v>106</v>
      </c>
      <c r="B1337" s="58"/>
      <c r="C1337" s="58"/>
      <c r="D1337" s="9">
        <v>685000</v>
      </c>
      <c r="E1337" s="140"/>
      <c r="F1337" s="157"/>
    </row>
    <row r="1338" spans="1:6" ht="18.75" customHeight="1" x14ac:dyDescent="0.25">
      <c r="A1338" s="69" t="s">
        <v>434</v>
      </c>
      <c r="B1338" s="83">
        <v>280000</v>
      </c>
      <c r="C1338" s="83">
        <v>280000</v>
      </c>
      <c r="D1338" s="83">
        <v>157499.13</v>
      </c>
      <c r="E1338" s="170">
        <v>56.25</v>
      </c>
    </row>
    <row r="1339" spans="1:6" s="114" customFormat="1" x14ac:dyDescent="0.25">
      <c r="A1339" s="112" t="s">
        <v>347</v>
      </c>
      <c r="B1339" s="113">
        <v>280000</v>
      </c>
      <c r="C1339" s="113">
        <v>280000</v>
      </c>
      <c r="D1339" s="113">
        <v>157499.13</v>
      </c>
      <c r="E1339" s="169">
        <v>56.25</v>
      </c>
      <c r="F1339" s="154"/>
    </row>
    <row r="1340" spans="1:6" x14ac:dyDescent="0.25">
      <c r="A1340" s="84" t="s">
        <v>105</v>
      </c>
      <c r="B1340" s="5">
        <v>280000</v>
      </c>
      <c r="C1340" s="5">
        <v>280000</v>
      </c>
      <c r="D1340" s="5">
        <v>157499.13</v>
      </c>
      <c r="E1340" s="138">
        <v>56.25</v>
      </c>
    </row>
    <row r="1341" spans="1:6" x14ac:dyDescent="0.25">
      <c r="A1341" s="85" t="s">
        <v>107</v>
      </c>
      <c r="B1341" s="58"/>
      <c r="C1341" s="58"/>
      <c r="D1341" s="9">
        <v>157499.13</v>
      </c>
      <c r="E1341" s="140"/>
    </row>
    <row r="1342" spans="1:6" ht="21.75" customHeight="1" x14ac:dyDescent="0.25">
      <c r="A1342" s="69" t="s">
        <v>503</v>
      </c>
      <c r="B1342" s="83">
        <v>150000</v>
      </c>
      <c r="C1342" s="83">
        <v>150000</v>
      </c>
      <c r="D1342" s="83"/>
      <c r="E1342" s="170"/>
    </row>
    <row r="1343" spans="1:6" s="114" customFormat="1" x14ac:dyDescent="0.25">
      <c r="A1343" s="112" t="s">
        <v>347</v>
      </c>
      <c r="B1343" s="113">
        <v>100000</v>
      </c>
      <c r="C1343" s="113">
        <v>100000</v>
      </c>
      <c r="D1343" s="113"/>
      <c r="E1343" s="169"/>
      <c r="F1343" s="154"/>
    </row>
    <row r="1344" spans="1:6" x14ac:dyDescent="0.25">
      <c r="A1344" s="84" t="s">
        <v>65</v>
      </c>
      <c r="B1344" s="5">
        <v>100000</v>
      </c>
      <c r="C1344" s="5">
        <v>100000</v>
      </c>
      <c r="D1344" s="5">
        <v>0</v>
      </c>
      <c r="E1344" s="138">
        <v>0</v>
      </c>
    </row>
    <row r="1345" spans="1:6" s="114" customFormat="1" x14ac:dyDescent="0.25">
      <c r="A1345" s="112" t="s">
        <v>355</v>
      </c>
      <c r="B1345" s="113">
        <v>50000</v>
      </c>
      <c r="C1345" s="113">
        <v>50000</v>
      </c>
      <c r="D1345" s="113"/>
      <c r="E1345" s="169"/>
      <c r="F1345" s="154"/>
    </row>
    <row r="1346" spans="1:6" x14ac:dyDescent="0.25">
      <c r="A1346" s="84" t="s">
        <v>65</v>
      </c>
      <c r="B1346" s="5">
        <v>50000</v>
      </c>
      <c r="C1346" s="5">
        <v>50000</v>
      </c>
      <c r="D1346" s="5">
        <v>0</v>
      </c>
      <c r="E1346" s="138">
        <v>0</v>
      </c>
    </row>
    <row r="1347" spans="1:6" ht="18.75" customHeight="1" x14ac:dyDescent="0.25">
      <c r="A1347" s="69" t="s">
        <v>504</v>
      </c>
      <c r="B1347" s="83">
        <v>100000</v>
      </c>
      <c r="C1347" s="83">
        <v>100000</v>
      </c>
      <c r="D1347" s="83">
        <v>0</v>
      </c>
      <c r="E1347" s="170">
        <v>0</v>
      </c>
    </row>
    <row r="1348" spans="1:6" s="114" customFormat="1" x14ac:dyDescent="0.25">
      <c r="A1348" s="112" t="s">
        <v>347</v>
      </c>
      <c r="B1348" s="113">
        <v>50000</v>
      </c>
      <c r="C1348" s="113">
        <v>50000</v>
      </c>
      <c r="D1348" s="113"/>
      <c r="E1348" s="169"/>
      <c r="F1348" s="154"/>
    </row>
    <row r="1349" spans="1:6" x14ac:dyDescent="0.25">
      <c r="A1349" s="84" t="s">
        <v>65</v>
      </c>
      <c r="B1349" s="5">
        <v>50000</v>
      </c>
      <c r="C1349" s="5">
        <v>50000</v>
      </c>
      <c r="D1349" s="5">
        <v>0</v>
      </c>
      <c r="E1349" s="138">
        <v>0</v>
      </c>
    </row>
    <row r="1350" spans="1:6" s="114" customFormat="1" x14ac:dyDescent="0.25">
      <c r="A1350" s="112" t="s">
        <v>355</v>
      </c>
      <c r="B1350" s="113">
        <v>50000</v>
      </c>
      <c r="C1350" s="113">
        <v>50000</v>
      </c>
      <c r="D1350" s="113"/>
      <c r="E1350" s="169"/>
      <c r="F1350" s="154"/>
    </row>
    <row r="1351" spans="1:6" s="87" customFormat="1" x14ac:dyDescent="0.25">
      <c r="A1351" s="84" t="s">
        <v>65</v>
      </c>
      <c r="B1351" s="5">
        <v>50000</v>
      </c>
      <c r="C1351" s="5">
        <v>50000</v>
      </c>
      <c r="D1351" s="5">
        <v>0</v>
      </c>
      <c r="E1351" s="138">
        <v>0</v>
      </c>
      <c r="F1351" s="157"/>
    </row>
    <row r="1352" spans="1:6" s="87" customFormat="1" ht="18" customHeight="1" x14ac:dyDescent="0.25">
      <c r="A1352" s="69" t="s">
        <v>230</v>
      </c>
      <c r="B1352" s="83">
        <v>380000</v>
      </c>
      <c r="C1352" s="83">
        <v>380000</v>
      </c>
      <c r="D1352" s="83">
        <v>54377.79</v>
      </c>
      <c r="E1352" s="170">
        <v>14.31</v>
      </c>
      <c r="F1352" s="157"/>
    </row>
    <row r="1353" spans="1:6" s="114" customFormat="1" x14ac:dyDescent="0.25">
      <c r="A1353" s="112" t="s">
        <v>347</v>
      </c>
      <c r="B1353" s="113">
        <v>130000</v>
      </c>
      <c r="C1353" s="113">
        <v>130000</v>
      </c>
      <c r="D1353" s="113">
        <v>28626.57</v>
      </c>
      <c r="E1353" s="169">
        <v>22.02</v>
      </c>
      <c r="F1353" s="154"/>
    </row>
    <row r="1354" spans="1:6" x14ac:dyDescent="0.25">
      <c r="A1354" s="84" t="s">
        <v>65</v>
      </c>
      <c r="B1354" s="5">
        <v>30000</v>
      </c>
      <c r="C1354" s="5">
        <v>30000</v>
      </c>
      <c r="D1354" s="5">
        <v>15000</v>
      </c>
      <c r="E1354" s="138">
        <v>50</v>
      </c>
    </row>
    <row r="1355" spans="1:6" x14ac:dyDescent="0.25">
      <c r="A1355" s="85" t="s">
        <v>72</v>
      </c>
      <c r="B1355" s="58"/>
      <c r="C1355" s="58"/>
      <c r="D1355" s="9">
        <v>15000</v>
      </c>
      <c r="E1355" s="140"/>
    </row>
    <row r="1356" spans="1:6" s="88" customFormat="1" ht="12.75" x14ac:dyDescent="0.2">
      <c r="A1356" s="84" t="s">
        <v>231</v>
      </c>
      <c r="B1356" s="5">
        <v>100000</v>
      </c>
      <c r="C1356" s="5">
        <v>100000</v>
      </c>
      <c r="D1356" s="5">
        <v>13626.57</v>
      </c>
      <c r="E1356" s="138">
        <v>13.63</v>
      </c>
    </row>
    <row r="1357" spans="1:6" s="89" customFormat="1" ht="12.75" x14ac:dyDescent="0.2">
      <c r="A1357" s="85" t="s">
        <v>95</v>
      </c>
      <c r="B1357" s="58"/>
      <c r="C1357" s="58"/>
      <c r="D1357" s="9">
        <v>13626.57</v>
      </c>
      <c r="E1357" s="140"/>
    </row>
    <row r="1358" spans="1:6" s="159" customFormat="1" ht="12.75" x14ac:dyDescent="0.2">
      <c r="A1358" s="112" t="s">
        <v>355</v>
      </c>
      <c r="B1358" s="113">
        <v>250000</v>
      </c>
      <c r="C1358" s="113">
        <v>250000</v>
      </c>
      <c r="D1358" s="113">
        <v>25751.22</v>
      </c>
      <c r="E1358" s="169">
        <v>10.3</v>
      </c>
    </row>
    <row r="1359" spans="1:6" s="89" customFormat="1" ht="12.75" x14ac:dyDescent="0.2">
      <c r="A1359" s="84" t="s">
        <v>231</v>
      </c>
      <c r="B1359" s="5">
        <v>250000</v>
      </c>
      <c r="C1359" s="5">
        <v>250000</v>
      </c>
      <c r="D1359" s="5">
        <v>25751.22</v>
      </c>
      <c r="E1359" s="138">
        <v>10.3</v>
      </c>
    </row>
    <row r="1360" spans="1:6" s="89" customFormat="1" ht="12.75" x14ac:dyDescent="0.2">
      <c r="A1360" s="85" t="s">
        <v>95</v>
      </c>
      <c r="B1360" s="58"/>
      <c r="C1360" s="58"/>
      <c r="D1360" s="9">
        <v>25751.22</v>
      </c>
      <c r="E1360" s="140"/>
    </row>
    <row r="1361" spans="1:6" s="118" customFormat="1" ht="17.25" customHeight="1" x14ac:dyDescent="0.2">
      <c r="A1361" s="69" t="s">
        <v>232</v>
      </c>
      <c r="B1361" s="83">
        <v>6447150</v>
      </c>
      <c r="C1361" s="83">
        <v>6362150</v>
      </c>
      <c r="D1361" s="83">
        <v>1706373.75</v>
      </c>
      <c r="E1361" s="170">
        <v>26.82</v>
      </c>
    </row>
    <row r="1362" spans="1:6" s="154" customFormat="1" ht="14.25" customHeight="1" x14ac:dyDescent="0.25">
      <c r="A1362" s="112" t="s">
        <v>347</v>
      </c>
      <c r="B1362" s="113">
        <v>6447150</v>
      </c>
      <c r="C1362" s="113">
        <v>6362150</v>
      </c>
      <c r="D1362" s="113">
        <v>1706373.75</v>
      </c>
      <c r="E1362" s="169">
        <v>26.82</v>
      </c>
    </row>
    <row r="1363" spans="1:6" s="87" customFormat="1" ht="14.25" customHeight="1" x14ac:dyDescent="0.25">
      <c r="A1363" s="84" t="s">
        <v>65</v>
      </c>
      <c r="B1363" s="5">
        <v>1200000</v>
      </c>
      <c r="C1363" s="5">
        <v>1183000</v>
      </c>
      <c r="D1363" s="5">
        <v>49623.75</v>
      </c>
      <c r="E1363" s="138">
        <v>4.1900000000000004</v>
      </c>
      <c r="F1363" s="157"/>
    </row>
    <row r="1364" spans="1:6" ht="14.25" customHeight="1" x14ac:dyDescent="0.25">
      <c r="A1364" s="85" t="s">
        <v>68</v>
      </c>
      <c r="B1364" s="58"/>
      <c r="C1364" s="58"/>
      <c r="D1364" s="9">
        <v>1623.75</v>
      </c>
      <c r="E1364" s="140"/>
    </row>
    <row r="1365" spans="1:6" ht="14.25" customHeight="1" x14ac:dyDescent="0.25">
      <c r="A1365" s="85" t="s">
        <v>72</v>
      </c>
      <c r="B1365" s="58"/>
      <c r="C1365" s="58"/>
      <c r="D1365" s="9">
        <v>35000</v>
      </c>
      <c r="E1365" s="140"/>
    </row>
    <row r="1366" spans="1:6" ht="14.25" customHeight="1" x14ac:dyDescent="0.25">
      <c r="A1366" s="85" t="s">
        <v>74</v>
      </c>
      <c r="B1366" s="58"/>
      <c r="C1366" s="58"/>
      <c r="D1366" s="9">
        <v>13000</v>
      </c>
      <c r="E1366" s="140"/>
    </row>
    <row r="1367" spans="1:6" ht="14.25" customHeight="1" x14ac:dyDescent="0.25">
      <c r="A1367" s="84" t="s">
        <v>77</v>
      </c>
      <c r="B1367" s="5">
        <v>28500</v>
      </c>
      <c r="C1367" s="5">
        <v>28500</v>
      </c>
      <c r="D1367" s="5">
        <v>0</v>
      </c>
      <c r="E1367" s="138">
        <v>0</v>
      </c>
    </row>
    <row r="1368" spans="1:6" ht="14.25" customHeight="1" x14ac:dyDescent="0.25">
      <c r="A1368" s="84" t="s">
        <v>231</v>
      </c>
      <c r="B1368" s="5">
        <v>1095000</v>
      </c>
      <c r="C1368" s="5">
        <v>1095000</v>
      </c>
      <c r="D1368" s="5">
        <v>1022500</v>
      </c>
      <c r="E1368" s="138">
        <v>93.38</v>
      </c>
    </row>
    <row r="1369" spans="1:6" s="114" customFormat="1" ht="14.25" customHeight="1" x14ac:dyDescent="0.25">
      <c r="A1369" s="85" t="s">
        <v>94</v>
      </c>
      <c r="B1369" s="58"/>
      <c r="C1369" s="58"/>
      <c r="D1369" s="9">
        <v>1014000</v>
      </c>
      <c r="E1369" s="140"/>
      <c r="F1369" s="154"/>
    </row>
    <row r="1370" spans="1:6" s="114" customFormat="1" ht="14.25" customHeight="1" x14ac:dyDescent="0.25">
      <c r="A1370" s="85" t="s">
        <v>95</v>
      </c>
      <c r="B1370" s="58"/>
      <c r="C1370" s="58"/>
      <c r="D1370" s="9">
        <v>8500</v>
      </c>
      <c r="E1370" s="140"/>
      <c r="F1370" s="154"/>
    </row>
    <row r="1371" spans="1:6" ht="14.25" customHeight="1" x14ac:dyDescent="0.25">
      <c r="A1371" s="84" t="s">
        <v>99</v>
      </c>
      <c r="B1371" s="5">
        <v>200000</v>
      </c>
      <c r="C1371" s="5">
        <v>200000</v>
      </c>
      <c r="D1371" s="5">
        <v>79250</v>
      </c>
      <c r="E1371" s="138">
        <v>39.630000000000003</v>
      </c>
    </row>
    <row r="1372" spans="1:6" s="87" customFormat="1" ht="14.25" customHeight="1" x14ac:dyDescent="0.25">
      <c r="A1372" s="85" t="s">
        <v>101</v>
      </c>
      <c r="B1372" s="58"/>
      <c r="C1372" s="58"/>
      <c r="D1372" s="9">
        <v>79250</v>
      </c>
      <c r="E1372" s="140"/>
      <c r="F1372" s="157"/>
    </row>
    <row r="1373" spans="1:6" ht="14.25" customHeight="1" x14ac:dyDescent="0.25">
      <c r="A1373" s="84" t="s">
        <v>109</v>
      </c>
      <c r="B1373" s="5">
        <v>1373650</v>
      </c>
      <c r="C1373" s="5">
        <v>1305650</v>
      </c>
      <c r="D1373" s="5">
        <v>555000</v>
      </c>
      <c r="E1373" s="138">
        <v>42.51</v>
      </c>
    </row>
    <row r="1374" spans="1:6" s="87" customFormat="1" ht="14.25" customHeight="1" x14ac:dyDescent="0.25">
      <c r="A1374" s="85" t="s">
        <v>110</v>
      </c>
      <c r="B1374" s="58"/>
      <c r="C1374" s="58"/>
      <c r="D1374" s="9">
        <v>555000</v>
      </c>
      <c r="E1374" s="140"/>
      <c r="F1374" s="157"/>
    </row>
    <row r="1375" spans="1:6" ht="14.25" customHeight="1" x14ac:dyDescent="0.25">
      <c r="A1375" s="84" t="s">
        <v>147</v>
      </c>
      <c r="B1375" s="5">
        <v>2550000</v>
      </c>
      <c r="C1375" s="5">
        <v>2550000</v>
      </c>
      <c r="D1375" s="5">
        <v>0</v>
      </c>
      <c r="E1375" s="138">
        <v>0</v>
      </c>
    </row>
    <row r="1376" spans="1:6" x14ac:dyDescent="0.25">
      <c r="A1376" s="69" t="s">
        <v>505</v>
      </c>
      <c r="B1376" s="83">
        <v>200000</v>
      </c>
      <c r="C1376" s="83">
        <v>200000</v>
      </c>
      <c r="D1376" s="83">
        <v>0</v>
      </c>
      <c r="E1376" s="170">
        <v>0</v>
      </c>
    </row>
    <row r="1377" spans="1:6" s="114" customFormat="1" x14ac:dyDescent="0.25">
      <c r="A1377" s="112" t="s">
        <v>347</v>
      </c>
      <c r="B1377" s="113">
        <v>200000</v>
      </c>
      <c r="C1377" s="113">
        <v>200000</v>
      </c>
      <c r="D1377" s="113"/>
      <c r="E1377" s="169"/>
      <c r="F1377" s="154"/>
    </row>
    <row r="1378" spans="1:6" s="87" customFormat="1" x14ac:dyDescent="0.25">
      <c r="A1378" s="84" t="s">
        <v>462</v>
      </c>
      <c r="B1378" s="5">
        <v>200000</v>
      </c>
      <c r="C1378" s="5">
        <v>200000</v>
      </c>
      <c r="D1378" s="5">
        <v>0</v>
      </c>
      <c r="E1378" s="138">
        <v>0</v>
      </c>
      <c r="F1378" s="157"/>
    </row>
    <row r="1379" spans="1:6" x14ac:dyDescent="0.25">
      <c r="A1379" s="69" t="s">
        <v>506</v>
      </c>
      <c r="B1379" s="83">
        <v>200000</v>
      </c>
      <c r="C1379" s="83">
        <v>200000</v>
      </c>
      <c r="D1379" s="83">
        <v>0</v>
      </c>
      <c r="E1379" s="170">
        <v>0</v>
      </c>
    </row>
    <row r="1380" spans="1:6" s="114" customFormat="1" x14ac:dyDescent="0.25">
      <c r="A1380" s="112" t="s">
        <v>347</v>
      </c>
      <c r="B1380" s="113">
        <v>200000</v>
      </c>
      <c r="C1380" s="113">
        <v>200000</v>
      </c>
      <c r="D1380" s="113"/>
      <c r="E1380" s="169"/>
      <c r="F1380" s="154"/>
    </row>
    <row r="1381" spans="1:6" x14ac:dyDescent="0.25">
      <c r="A1381" s="84" t="s">
        <v>449</v>
      </c>
      <c r="B1381" s="5">
        <v>200000</v>
      </c>
      <c r="C1381" s="5">
        <v>200000</v>
      </c>
      <c r="D1381" s="5">
        <v>0</v>
      </c>
      <c r="E1381" s="138">
        <v>0</v>
      </c>
    </row>
    <row r="1382" spans="1:6" x14ac:dyDescent="0.25">
      <c r="A1382" s="84"/>
      <c r="B1382" s="5"/>
      <c r="C1382" s="5"/>
      <c r="D1382" s="5"/>
      <c r="E1382" s="138"/>
    </row>
    <row r="1383" spans="1:6" s="87" customFormat="1" x14ac:dyDescent="0.25">
      <c r="A1383" s="82" t="s">
        <v>358</v>
      </c>
      <c r="B1383" s="5">
        <v>2173400</v>
      </c>
      <c r="C1383" s="5">
        <v>2173400</v>
      </c>
      <c r="D1383" s="5">
        <v>993041.93</v>
      </c>
      <c r="E1383" s="138">
        <v>45.69</v>
      </c>
      <c r="F1383" s="157"/>
    </row>
    <row r="1384" spans="1:6" x14ac:dyDescent="0.25">
      <c r="A1384" s="69" t="s">
        <v>359</v>
      </c>
      <c r="B1384" s="83">
        <v>930000</v>
      </c>
      <c r="C1384" s="83">
        <v>930000</v>
      </c>
      <c r="D1384" s="83">
        <v>605000</v>
      </c>
      <c r="E1384" s="170">
        <v>65.05</v>
      </c>
    </row>
    <row r="1385" spans="1:6" s="114" customFormat="1" x14ac:dyDescent="0.25">
      <c r="A1385" s="112" t="s">
        <v>347</v>
      </c>
      <c r="B1385" s="113">
        <v>930000</v>
      </c>
      <c r="C1385" s="113">
        <v>930000</v>
      </c>
      <c r="D1385" s="113">
        <v>605000</v>
      </c>
      <c r="E1385" s="169">
        <v>65.05</v>
      </c>
      <c r="F1385" s="154"/>
    </row>
    <row r="1386" spans="1:6" x14ac:dyDescent="0.25">
      <c r="A1386" s="84" t="s">
        <v>109</v>
      </c>
      <c r="B1386" s="5">
        <v>930000</v>
      </c>
      <c r="C1386" s="5">
        <v>930000</v>
      </c>
      <c r="D1386" s="5">
        <v>605000</v>
      </c>
      <c r="E1386" s="138">
        <v>65.05</v>
      </c>
    </row>
    <row r="1387" spans="1:6" x14ac:dyDescent="0.25">
      <c r="A1387" s="85" t="s">
        <v>110</v>
      </c>
      <c r="B1387" s="58"/>
      <c r="C1387" s="58"/>
      <c r="D1387" s="9">
        <v>605000</v>
      </c>
      <c r="E1387" s="140"/>
    </row>
    <row r="1388" spans="1:6" s="87" customFormat="1" x14ac:dyDescent="0.25">
      <c r="A1388" s="69" t="s">
        <v>360</v>
      </c>
      <c r="B1388" s="83">
        <v>460000</v>
      </c>
      <c r="C1388" s="83">
        <v>460000</v>
      </c>
      <c r="D1388" s="83">
        <v>179541.93</v>
      </c>
      <c r="E1388" s="170">
        <v>39.03</v>
      </c>
      <c r="F1388" s="157"/>
    </row>
    <row r="1389" spans="1:6" s="114" customFormat="1" ht="14.25" customHeight="1" x14ac:dyDescent="0.25">
      <c r="A1389" s="112" t="s">
        <v>347</v>
      </c>
      <c r="B1389" s="113">
        <v>460000</v>
      </c>
      <c r="C1389" s="113">
        <v>460000</v>
      </c>
      <c r="D1389" s="113">
        <v>179541.93</v>
      </c>
      <c r="E1389" s="169">
        <v>39.03</v>
      </c>
      <c r="F1389" s="154"/>
    </row>
    <row r="1390" spans="1:6" ht="14.25" customHeight="1" x14ac:dyDescent="0.25">
      <c r="A1390" s="84" t="s">
        <v>58</v>
      </c>
      <c r="B1390" s="5">
        <v>80000</v>
      </c>
      <c r="C1390" s="5">
        <v>80000</v>
      </c>
      <c r="D1390" s="5">
        <v>0</v>
      </c>
      <c r="E1390" s="138">
        <v>0</v>
      </c>
    </row>
    <row r="1391" spans="1:6" ht="14.25" customHeight="1" x14ac:dyDescent="0.25">
      <c r="A1391" s="84" t="s">
        <v>65</v>
      </c>
      <c r="B1391" s="5">
        <v>120000</v>
      </c>
      <c r="C1391" s="5">
        <v>120000</v>
      </c>
      <c r="D1391" s="5">
        <v>40541.93</v>
      </c>
      <c r="E1391" s="138">
        <v>33.78</v>
      </c>
    </row>
    <row r="1392" spans="1:6" ht="14.25" customHeight="1" x14ac:dyDescent="0.25">
      <c r="A1392" s="85" t="s">
        <v>66</v>
      </c>
      <c r="B1392" s="58"/>
      <c r="C1392" s="58"/>
      <c r="D1392" s="9">
        <v>209.39</v>
      </c>
      <c r="E1392" s="140"/>
    </row>
    <row r="1393" spans="1:6" ht="14.25" customHeight="1" x14ac:dyDescent="0.25">
      <c r="A1393" s="85" t="s">
        <v>67</v>
      </c>
      <c r="B1393" s="58"/>
      <c r="C1393" s="58"/>
      <c r="D1393" s="9">
        <v>3683.34</v>
      </c>
      <c r="E1393" s="140"/>
    </row>
    <row r="1394" spans="1:6" ht="14.25" customHeight="1" x14ac:dyDescent="0.25">
      <c r="A1394" s="85" t="s">
        <v>70</v>
      </c>
      <c r="B1394" s="58"/>
      <c r="C1394" s="58"/>
      <c r="D1394" s="9">
        <v>21649.200000000001</v>
      </c>
      <c r="E1394" s="140"/>
    </row>
    <row r="1395" spans="1:6" ht="14.25" customHeight="1" x14ac:dyDescent="0.25">
      <c r="A1395" s="85" t="s">
        <v>72</v>
      </c>
      <c r="B1395" s="58"/>
      <c r="C1395" s="58"/>
      <c r="D1395" s="9">
        <v>15000</v>
      </c>
      <c r="E1395" s="140"/>
    </row>
    <row r="1396" spans="1:6" ht="14.25" customHeight="1" x14ac:dyDescent="0.25">
      <c r="A1396" s="84" t="s">
        <v>75</v>
      </c>
      <c r="B1396" s="5">
        <v>10000</v>
      </c>
      <c r="C1396" s="5">
        <v>10000</v>
      </c>
      <c r="D1396" s="5">
        <v>0</v>
      </c>
      <c r="E1396" s="138">
        <v>0</v>
      </c>
    </row>
    <row r="1397" spans="1:6" ht="14.25" customHeight="1" x14ac:dyDescent="0.25">
      <c r="A1397" s="84" t="s">
        <v>109</v>
      </c>
      <c r="B1397" s="5">
        <v>200000</v>
      </c>
      <c r="C1397" s="5">
        <v>200000</v>
      </c>
      <c r="D1397" s="5">
        <v>139000</v>
      </c>
      <c r="E1397" s="138">
        <v>69.5</v>
      </c>
    </row>
    <row r="1398" spans="1:6" ht="14.25" customHeight="1" x14ac:dyDescent="0.25">
      <c r="A1398" s="85" t="s">
        <v>110</v>
      </c>
      <c r="B1398" s="58"/>
      <c r="C1398" s="58"/>
      <c r="D1398" s="9">
        <v>139000</v>
      </c>
      <c r="E1398" s="140"/>
    </row>
    <row r="1399" spans="1:6" s="114" customFormat="1" ht="14.25" customHeight="1" x14ac:dyDescent="0.25">
      <c r="A1399" s="84" t="s">
        <v>118</v>
      </c>
      <c r="B1399" s="5">
        <v>50000</v>
      </c>
      <c r="C1399" s="5">
        <v>50000</v>
      </c>
      <c r="D1399" s="5">
        <v>0</v>
      </c>
      <c r="E1399" s="138">
        <v>0</v>
      </c>
      <c r="F1399" s="154"/>
    </row>
    <row r="1400" spans="1:6" s="114" customFormat="1" ht="14.25" customHeight="1" x14ac:dyDescent="0.25">
      <c r="A1400" s="69" t="s">
        <v>361</v>
      </c>
      <c r="B1400" s="83">
        <v>16000</v>
      </c>
      <c r="C1400" s="83">
        <v>16000</v>
      </c>
      <c r="D1400" s="83"/>
      <c r="E1400" s="170"/>
      <c r="F1400" s="154"/>
    </row>
    <row r="1401" spans="1:6" s="117" customFormat="1" ht="14.25" customHeight="1" x14ac:dyDescent="0.25">
      <c r="A1401" s="112" t="s">
        <v>347</v>
      </c>
      <c r="B1401" s="113">
        <v>16000</v>
      </c>
      <c r="C1401" s="113">
        <v>16000</v>
      </c>
      <c r="D1401" s="113"/>
      <c r="E1401" s="169"/>
      <c r="F1401" s="158"/>
    </row>
    <row r="1402" spans="1:6" ht="14.25" customHeight="1" x14ac:dyDescent="0.25">
      <c r="A1402" s="84" t="s">
        <v>65</v>
      </c>
      <c r="B1402" s="5">
        <v>1000</v>
      </c>
      <c r="C1402" s="5">
        <v>1000</v>
      </c>
      <c r="D1402" s="5">
        <v>0</v>
      </c>
      <c r="E1402" s="138">
        <v>0</v>
      </c>
    </row>
    <row r="1403" spans="1:6" s="87" customFormat="1" ht="14.25" customHeight="1" x14ac:dyDescent="0.25">
      <c r="A1403" s="84" t="s">
        <v>77</v>
      </c>
      <c r="B1403" s="5">
        <v>5000</v>
      </c>
      <c r="C1403" s="5">
        <v>5000</v>
      </c>
      <c r="D1403" s="5">
        <v>0</v>
      </c>
      <c r="E1403" s="138">
        <v>0</v>
      </c>
      <c r="F1403" s="157"/>
    </row>
    <row r="1404" spans="1:6" ht="14.25" customHeight="1" x14ac:dyDescent="0.25">
      <c r="A1404" s="84" t="s">
        <v>99</v>
      </c>
      <c r="B1404" s="5">
        <v>10000</v>
      </c>
      <c r="C1404" s="5">
        <v>10000</v>
      </c>
      <c r="D1404" s="5">
        <v>0</v>
      </c>
      <c r="E1404" s="138">
        <v>0</v>
      </c>
    </row>
    <row r="1405" spans="1:6" ht="14.25" customHeight="1" x14ac:dyDescent="0.25">
      <c r="A1405" s="69" t="s">
        <v>362</v>
      </c>
      <c r="B1405" s="83">
        <v>10000</v>
      </c>
      <c r="C1405" s="83">
        <v>10000</v>
      </c>
      <c r="D1405" s="83">
        <v>5000</v>
      </c>
      <c r="E1405" s="170">
        <v>50</v>
      </c>
    </row>
    <row r="1406" spans="1:6" s="114" customFormat="1" ht="14.25" customHeight="1" x14ac:dyDescent="0.25">
      <c r="A1406" s="112" t="s">
        <v>347</v>
      </c>
      <c r="B1406" s="113">
        <v>10000</v>
      </c>
      <c r="C1406" s="113">
        <v>10000</v>
      </c>
      <c r="D1406" s="113">
        <v>5000</v>
      </c>
      <c r="E1406" s="169">
        <v>50</v>
      </c>
      <c r="F1406" s="154"/>
    </row>
    <row r="1407" spans="1:6" ht="14.25" customHeight="1" x14ac:dyDescent="0.25">
      <c r="A1407" s="84" t="s">
        <v>65</v>
      </c>
      <c r="B1407" s="5">
        <v>5000</v>
      </c>
      <c r="C1407" s="5">
        <v>5000</v>
      </c>
      <c r="D1407" s="5">
        <v>0</v>
      </c>
      <c r="E1407" s="138">
        <v>0</v>
      </c>
    </row>
    <row r="1408" spans="1:6" ht="14.25" customHeight="1" x14ac:dyDescent="0.25">
      <c r="A1408" s="84" t="s">
        <v>77</v>
      </c>
      <c r="B1408" s="5">
        <v>5000</v>
      </c>
      <c r="C1408" s="5">
        <v>5000</v>
      </c>
      <c r="D1408" s="5">
        <v>5000</v>
      </c>
      <c r="E1408" s="138">
        <v>100</v>
      </c>
    </row>
    <row r="1409" spans="1:6" s="86" customFormat="1" ht="14.25" customHeight="1" x14ac:dyDescent="0.25">
      <c r="A1409" s="85" t="s">
        <v>81</v>
      </c>
      <c r="B1409" s="58"/>
      <c r="C1409" s="58"/>
      <c r="D1409" s="9">
        <v>5000</v>
      </c>
      <c r="E1409" s="140"/>
      <c r="F1409" s="155"/>
    </row>
    <row r="1410" spans="1:6" s="86" customFormat="1" x14ac:dyDescent="0.25">
      <c r="A1410" s="69" t="s">
        <v>363</v>
      </c>
      <c r="B1410" s="83">
        <v>440000</v>
      </c>
      <c r="C1410" s="83">
        <v>440000</v>
      </c>
      <c r="D1410" s="83">
        <v>203500</v>
      </c>
      <c r="E1410" s="170">
        <v>46.25</v>
      </c>
      <c r="F1410" s="155"/>
    </row>
    <row r="1411" spans="1:6" s="114" customFormat="1" x14ac:dyDescent="0.25">
      <c r="A1411" s="112" t="s">
        <v>347</v>
      </c>
      <c r="B1411" s="113">
        <v>440000</v>
      </c>
      <c r="C1411" s="113">
        <v>440000</v>
      </c>
      <c r="D1411" s="113">
        <v>203500</v>
      </c>
      <c r="E1411" s="169">
        <v>46.25</v>
      </c>
      <c r="F1411" s="154"/>
    </row>
    <row r="1412" spans="1:6" s="87" customFormat="1" x14ac:dyDescent="0.25">
      <c r="A1412" s="84" t="s">
        <v>65</v>
      </c>
      <c r="B1412" s="5">
        <v>140000</v>
      </c>
      <c r="C1412" s="5">
        <v>140000</v>
      </c>
      <c r="D1412" s="5">
        <v>3500</v>
      </c>
      <c r="E1412" s="138">
        <v>2.5</v>
      </c>
      <c r="F1412" s="157"/>
    </row>
    <row r="1413" spans="1:6" x14ac:dyDescent="0.25">
      <c r="A1413" s="85" t="s">
        <v>74</v>
      </c>
      <c r="B1413" s="58"/>
      <c r="C1413" s="58"/>
      <c r="D1413" s="9">
        <v>3500</v>
      </c>
      <c r="E1413" s="140"/>
    </row>
    <row r="1414" spans="1:6" x14ac:dyDescent="0.25">
      <c r="A1414" s="84" t="s">
        <v>111</v>
      </c>
      <c r="B1414" s="5">
        <v>300000</v>
      </c>
      <c r="C1414" s="5">
        <v>300000</v>
      </c>
      <c r="D1414" s="5">
        <v>200000</v>
      </c>
      <c r="E1414" s="138">
        <v>66.67</v>
      </c>
    </row>
    <row r="1415" spans="1:6" x14ac:dyDescent="0.25">
      <c r="A1415" s="85" t="s">
        <v>534</v>
      </c>
      <c r="B1415" s="58"/>
      <c r="C1415" s="58"/>
      <c r="D1415" s="9">
        <v>200000</v>
      </c>
      <c r="E1415" s="140"/>
    </row>
    <row r="1416" spans="1:6" s="86" customFormat="1" x14ac:dyDescent="0.25">
      <c r="A1416" s="69" t="s">
        <v>556</v>
      </c>
      <c r="B1416" s="83">
        <v>317400</v>
      </c>
      <c r="C1416" s="83">
        <v>317400</v>
      </c>
      <c r="D1416" s="83">
        <v>0</v>
      </c>
      <c r="E1416" s="170">
        <v>0</v>
      </c>
      <c r="F1416" s="155"/>
    </row>
    <row r="1417" spans="1:6" s="114" customFormat="1" x14ac:dyDescent="0.25">
      <c r="A1417" s="112" t="s">
        <v>347</v>
      </c>
      <c r="B1417" s="113">
        <v>317400</v>
      </c>
      <c r="C1417" s="113">
        <v>317400</v>
      </c>
      <c r="D1417" s="113"/>
      <c r="E1417" s="169"/>
      <c r="F1417" s="154"/>
    </row>
    <row r="1418" spans="1:6" s="87" customFormat="1" x14ac:dyDescent="0.25">
      <c r="A1418" s="84" t="s">
        <v>46</v>
      </c>
      <c r="B1418" s="5">
        <v>110000</v>
      </c>
      <c r="C1418" s="5">
        <v>110000</v>
      </c>
      <c r="D1418" s="5">
        <v>0</v>
      </c>
      <c r="E1418" s="138">
        <v>0</v>
      </c>
      <c r="F1418" s="157"/>
    </row>
    <row r="1419" spans="1:6" x14ac:dyDescent="0.25">
      <c r="A1419" s="84" t="s">
        <v>50</v>
      </c>
      <c r="B1419" s="5">
        <v>20000</v>
      </c>
      <c r="C1419" s="5">
        <v>20000</v>
      </c>
      <c r="D1419" s="5">
        <v>0</v>
      </c>
      <c r="E1419" s="138">
        <v>0</v>
      </c>
    </row>
    <row r="1420" spans="1:6" s="87" customFormat="1" x14ac:dyDescent="0.25">
      <c r="A1420" s="84" t="s">
        <v>53</v>
      </c>
      <c r="B1420" s="5">
        <v>28000</v>
      </c>
      <c r="C1420" s="5">
        <v>28000</v>
      </c>
      <c r="D1420" s="5">
        <v>0</v>
      </c>
      <c r="E1420" s="138">
        <v>0</v>
      </c>
      <c r="F1420" s="157"/>
    </row>
    <row r="1421" spans="1:6" x14ac:dyDescent="0.25">
      <c r="A1421" s="84" t="s">
        <v>65</v>
      </c>
      <c r="B1421" s="5">
        <v>144400</v>
      </c>
      <c r="C1421" s="5">
        <v>144400</v>
      </c>
      <c r="D1421" s="5">
        <v>0</v>
      </c>
      <c r="E1421" s="138">
        <v>0</v>
      </c>
    </row>
    <row r="1422" spans="1:6" s="87" customFormat="1" x14ac:dyDescent="0.25">
      <c r="A1422" s="84" t="s">
        <v>75</v>
      </c>
      <c r="B1422" s="5">
        <v>10000</v>
      </c>
      <c r="C1422" s="5">
        <v>10000</v>
      </c>
      <c r="D1422" s="5">
        <v>0</v>
      </c>
      <c r="E1422" s="138">
        <v>0</v>
      </c>
      <c r="F1422" s="157"/>
    </row>
    <row r="1423" spans="1:6" x14ac:dyDescent="0.25">
      <c r="A1423" s="84" t="s">
        <v>99</v>
      </c>
      <c r="B1423" s="5">
        <v>5000</v>
      </c>
      <c r="C1423" s="5">
        <v>5000</v>
      </c>
      <c r="D1423" s="5">
        <v>0</v>
      </c>
      <c r="E1423" s="138">
        <v>0</v>
      </c>
    </row>
    <row r="1424" spans="1:6" x14ac:dyDescent="0.25">
      <c r="A1424" s="84"/>
      <c r="B1424" s="5"/>
      <c r="C1424" s="5"/>
      <c r="D1424" s="5"/>
      <c r="E1424" s="138"/>
    </row>
    <row r="1425" spans="1:6" x14ac:dyDescent="0.25">
      <c r="A1425" s="82" t="s">
        <v>481</v>
      </c>
      <c r="B1425" s="5">
        <v>1806700</v>
      </c>
      <c r="C1425" s="5">
        <v>1806700</v>
      </c>
      <c r="D1425" s="5">
        <v>638849.19999999995</v>
      </c>
      <c r="E1425" s="138">
        <v>35.36</v>
      </c>
    </row>
    <row r="1426" spans="1:6" s="114" customFormat="1" x14ac:dyDescent="0.25">
      <c r="A1426" s="112" t="s">
        <v>347</v>
      </c>
      <c r="B1426" s="113">
        <v>1593740</v>
      </c>
      <c r="C1426" s="113">
        <v>1593740</v>
      </c>
      <c r="D1426" s="113">
        <v>529674.87</v>
      </c>
      <c r="E1426" s="169">
        <v>33.229999999999997</v>
      </c>
      <c r="F1426" s="154"/>
    </row>
    <row r="1427" spans="1:6" s="114" customFormat="1" x14ac:dyDescent="0.25">
      <c r="A1427" s="112" t="s">
        <v>354</v>
      </c>
      <c r="B1427" s="113">
        <v>202400</v>
      </c>
      <c r="C1427" s="113">
        <v>202400</v>
      </c>
      <c r="D1427" s="113">
        <v>103760.72</v>
      </c>
      <c r="E1427" s="169">
        <v>51.27</v>
      </c>
      <c r="F1427" s="154"/>
    </row>
    <row r="1428" spans="1:6" s="114" customFormat="1" x14ac:dyDescent="0.25">
      <c r="A1428" s="112" t="s">
        <v>355</v>
      </c>
      <c r="B1428" s="113">
        <v>10560</v>
      </c>
      <c r="C1428" s="113">
        <v>10560</v>
      </c>
      <c r="D1428" s="113">
        <v>5413.61</v>
      </c>
      <c r="E1428" s="169">
        <v>51.27</v>
      </c>
      <c r="F1428" s="154"/>
    </row>
    <row r="1429" spans="1:6" s="114" customFormat="1" ht="9" customHeight="1" x14ac:dyDescent="0.25">
      <c r="A1429" s="112"/>
      <c r="B1429" s="113"/>
      <c r="C1429" s="113"/>
      <c r="D1429" s="113"/>
      <c r="E1429" s="169"/>
      <c r="F1429" s="154"/>
    </row>
    <row r="1430" spans="1:6" s="87" customFormat="1" ht="12.75" customHeight="1" x14ac:dyDescent="0.25">
      <c r="A1430" s="82" t="s">
        <v>365</v>
      </c>
      <c r="B1430" s="5">
        <v>1320000</v>
      </c>
      <c r="C1430" s="5">
        <v>1320000</v>
      </c>
      <c r="D1430" s="5">
        <v>442955.54</v>
      </c>
      <c r="E1430" s="138">
        <v>33.56</v>
      </c>
      <c r="F1430" s="157"/>
    </row>
    <row r="1431" spans="1:6" ht="12.75" customHeight="1" x14ac:dyDescent="0.25">
      <c r="A1431" s="69" t="s">
        <v>366</v>
      </c>
      <c r="B1431" s="83">
        <v>1320000</v>
      </c>
      <c r="C1431" s="83">
        <v>1320000</v>
      </c>
      <c r="D1431" s="83">
        <v>442955.54</v>
      </c>
      <c r="E1431" s="170">
        <v>33.56</v>
      </c>
    </row>
    <row r="1432" spans="1:6" s="114" customFormat="1" ht="12.75" customHeight="1" x14ac:dyDescent="0.25">
      <c r="A1432" s="112" t="s">
        <v>347</v>
      </c>
      <c r="B1432" s="113">
        <v>1320000</v>
      </c>
      <c r="C1432" s="113">
        <v>1320000</v>
      </c>
      <c r="D1432" s="113">
        <v>442955.54</v>
      </c>
      <c r="E1432" s="169">
        <v>33.56</v>
      </c>
      <c r="F1432" s="154"/>
    </row>
    <row r="1433" spans="1:6" ht="12.75" customHeight="1" x14ac:dyDescent="0.25">
      <c r="A1433" s="84" t="s">
        <v>46</v>
      </c>
      <c r="B1433" s="5">
        <v>450000</v>
      </c>
      <c r="C1433" s="5">
        <v>450000</v>
      </c>
      <c r="D1433" s="5">
        <v>117133.56</v>
      </c>
      <c r="E1433" s="138">
        <v>26.03</v>
      </c>
    </row>
    <row r="1434" spans="1:6" ht="12.75" customHeight="1" x14ac:dyDescent="0.25">
      <c r="A1434" s="85" t="s">
        <v>47</v>
      </c>
      <c r="B1434" s="58"/>
      <c r="C1434" s="58"/>
      <c r="D1434" s="9">
        <v>117133.56</v>
      </c>
      <c r="E1434" s="140"/>
    </row>
    <row r="1435" spans="1:6" ht="12.75" customHeight="1" x14ac:dyDescent="0.25">
      <c r="A1435" s="84" t="s">
        <v>48</v>
      </c>
      <c r="B1435" s="5">
        <v>150000</v>
      </c>
      <c r="C1435" s="5">
        <v>150000</v>
      </c>
      <c r="D1435" s="5">
        <v>27000</v>
      </c>
      <c r="E1435" s="138">
        <v>18</v>
      </c>
    </row>
    <row r="1436" spans="1:6" ht="12.75" customHeight="1" x14ac:dyDescent="0.25">
      <c r="A1436" s="85" t="s">
        <v>49</v>
      </c>
      <c r="B1436" s="58"/>
      <c r="C1436" s="58"/>
      <c r="D1436" s="9">
        <v>27000</v>
      </c>
      <c r="E1436" s="140"/>
    </row>
    <row r="1437" spans="1:6" ht="12.75" customHeight="1" x14ac:dyDescent="0.25">
      <c r="A1437" s="84" t="s">
        <v>50</v>
      </c>
      <c r="B1437" s="5">
        <v>85000</v>
      </c>
      <c r="C1437" s="5">
        <v>85000</v>
      </c>
      <c r="D1437" s="5">
        <v>23472.77</v>
      </c>
      <c r="E1437" s="138">
        <v>27.62</v>
      </c>
    </row>
    <row r="1438" spans="1:6" ht="12.75" customHeight="1" x14ac:dyDescent="0.25">
      <c r="A1438" s="85" t="s">
        <v>51</v>
      </c>
      <c r="B1438" s="58"/>
      <c r="C1438" s="58"/>
      <c r="D1438" s="9">
        <v>23472.77</v>
      </c>
      <c r="E1438" s="140"/>
    </row>
    <row r="1439" spans="1:6" ht="12.75" customHeight="1" x14ac:dyDescent="0.25">
      <c r="A1439" s="84" t="s">
        <v>53</v>
      </c>
      <c r="B1439" s="5">
        <v>250000</v>
      </c>
      <c r="C1439" s="5">
        <v>250000</v>
      </c>
      <c r="D1439" s="5">
        <v>151510.39999999999</v>
      </c>
      <c r="E1439" s="138">
        <v>60.6</v>
      </c>
    </row>
    <row r="1440" spans="1:6" ht="12.75" customHeight="1" x14ac:dyDescent="0.25">
      <c r="A1440" s="85" t="s">
        <v>54</v>
      </c>
      <c r="B1440" s="58"/>
      <c r="C1440" s="58"/>
      <c r="D1440" s="9">
        <v>337.6</v>
      </c>
      <c r="E1440" s="140"/>
    </row>
    <row r="1441" spans="1:6" ht="12.75" customHeight="1" x14ac:dyDescent="0.25">
      <c r="A1441" s="85" t="s">
        <v>55</v>
      </c>
      <c r="B1441" s="58"/>
      <c r="C1441" s="58"/>
      <c r="D1441" s="9">
        <v>96284.800000000003</v>
      </c>
      <c r="E1441" s="140"/>
    </row>
    <row r="1442" spans="1:6" ht="12.75" customHeight="1" x14ac:dyDescent="0.25">
      <c r="A1442" s="85" t="s">
        <v>56</v>
      </c>
      <c r="B1442" s="58"/>
      <c r="C1442" s="58"/>
      <c r="D1442" s="9">
        <v>6150</v>
      </c>
      <c r="E1442" s="140"/>
    </row>
    <row r="1443" spans="1:6" ht="12.75" customHeight="1" x14ac:dyDescent="0.25">
      <c r="A1443" s="85" t="s">
        <v>57</v>
      </c>
      <c r="B1443" s="58"/>
      <c r="C1443" s="58"/>
      <c r="D1443" s="9">
        <v>48738</v>
      </c>
      <c r="E1443" s="140"/>
    </row>
    <row r="1444" spans="1:6" ht="12.75" customHeight="1" x14ac:dyDescent="0.25">
      <c r="A1444" s="84" t="s">
        <v>58</v>
      </c>
      <c r="B1444" s="5">
        <v>20000</v>
      </c>
      <c r="C1444" s="5">
        <v>20000</v>
      </c>
      <c r="D1444" s="5">
        <v>3462.65</v>
      </c>
      <c r="E1444" s="138">
        <v>17.309999999999999</v>
      </c>
    </row>
    <row r="1445" spans="1:6" ht="12.75" customHeight="1" x14ac:dyDescent="0.25">
      <c r="A1445" s="85" t="s">
        <v>59</v>
      </c>
      <c r="B1445" s="58"/>
      <c r="C1445" s="58"/>
      <c r="D1445" s="9">
        <v>3056.83</v>
      </c>
      <c r="E1445" s="140"/>
    </row>
    <row r="1446" spans="1:6" ht="12.75" customHeight="1" x14ac:dyDescent="0.25">
      <c r="A1446" s="85" t="s">
        <v>61</v>
      </c>
      <c r="B1446" s="58"/>
      <c r="C1446" s="58"/>
      <c r="D1446" s="9">
        <v>283.82</v>
      </c>
      <c r="E1446" s="140"/>
    </row>
    <row r="1447" spans="1:6" ht="12.75" customHeight="1" x14ac:dyDescent="0.25">
      <c r="A1447" s="85" t="s">
        <v>63</v>
      </c>
      <c r="B1447" s="58"/>
      <c r="C1447" s="58"/>
      <c r="D1447" s="9">
        <v>122</v>
      </c>
      <c r="E1447" s="140"/>
    </row>
    <row r="1448" spans="1:6" ht="12.75" customHeight="1" x14ac:dyDescent="0.25">
      <c r="A1448" s="84" t="s">
        <v>65</v>
      </c>
      <c r="B1448" s="5">
        <v>150000</v>
      </c>
      <c r="C1448" s="5">
        <v>150000</v>
      </c>
      <c r="D1448" s="5">
        <v>50237.97</v>
      </c>
      <c r="E1448" s="138">
        <v>33.49</v>
      </c>
    </row>
    <row r="1449" spans="1:6" ht="12.75" customHeight="1" x14ac:dyDescent="0.25">
      <c r="A1449" s="85" t="s">
        <v>66</v>
      </c>
      <c r="B1449" s="58"/>
      <c r="C1449" s="58"/>
      <c r="D1449" s="9">
        <v>2260.2600000000002</v>
      </c>
      <c r="E1449" s="140"/>
    </row>
    <row r="1450" spans="1:6" s="87" customFormat="1" ht="12.75" customHeight="1" x14ac:dyDescent="0.25">
      <c r="A1450" s="85" t="s">
        <v>67</v>
      </c>
      <c r="B1450" s="58"/>
      <c r="C1450" s="58"/>
      <c r="D1450" s="9">
        <v>4312.5</v>
      </c>
      <c r="E1450" s="140"/>
      <c r="F1450" s="157"/>
    </row>
    <row r="1451" spans="1:6" ht="12.75" customHeight="1" x14ac:dyDescent="0.25">
      <c r="A1451" s="85" t="s">
        <v>70</v>
      </c>
      <c r="B1451" s="58"/>
      <c r="C1451" s="58"/>
      <c r="D1451" s="9">
        <v>2909.27</v>
      </c>
      <c r="E1451" s="140"/>
    </row>
    <row r="1452" spans="1:6" ht="12.75" customHeight="1" x14ac:dyDescent="0.25">
      <c r="A1452" s="85" t="s">
        <v>72</v>
      </c>
      <c r="B1452" s="58"/>
      <c r="C1452" s="58"/>
      <c r="D1452" s="9">
        <v>30350</v>
      </c>
      <c r="E1452" s="140"/>
    </row>
    <row r="1453" spans="1:6" ht="12.75" customHeight="1" x14ac:dyDescent="0.25">
      <c r="A1453" s="85" t="s">
        <v>73</v>
      </c>
      <c r="B1453" s="58"/>
      <c r="C1453" s="58"/>
      <c r="D1453" s="9">
        <v>6432.29</v>
      </c>
      <c r="E1453" s="140"/>
    </row>
    <row r="1454" spans="1:6" ht="12.75" customHeight="1" x14ac:dyDescent="0.25">
      <c r="A1454" s="85" t="s">
        <v>74</v>
      </c>
      <c r="B1454" s="58"/>
      <c r="C1454" s="58"/>
      <c r="D1454" s="9">
        <v>3973.65</v>
      </c>
      <c r="E1454" s="140"/>
    </row>
    <row r="1455" spans="1:6" ht="12.75" customHeight="1" x14ac:dyDescent="0.25">
      <c r="A1455" s="84" t="s">
        <v>77</v>
      </c>
      <c r="B1455" s="5">
        <v>150000</v>
      </c>
      <c r="C1455" s="5">
        <v>150000</v>
      </c>
      <c r="D1455" s="5">
        <v>55456.7</v>
      </c>
      <c r="E1455" s="138">
        <v>36.97</v>
      </c>
    </row>
    <row r="1456" spans="1:6" ht="12.75" customHeight="1" x14ac:dyDescent="0.25">
      <c r="A1456" s="85" t="s">
        <v>78</v>
      </c>
      <c r="B1456" s="58"/>
      <c r="C1456" s="58"/>
      <c r="D1456" s="9">
        <v>34131.72</v>
      </c>
      <c r="E1456" s="140"/>
    </row>
    <row r="1457" spans="1:6" ht="12.75" customHeight="1" x14ac:dyDescent="0.25">
      <c r="A1457" s="85" t="s">
        <v>80</v>
      </c>
      <c r="B1457" s="58"/>
      <c r="C1457" s="58"/>
      <c r="D1457" s="9">
        <v>1232.19</v>
      </c>
      <c r="E1457" s="140"/>
    </row>
    <row r="1458" spans="1:6" ht="12.75" customHeight="1" x14ac:dyDescent="0.25">
      <c r="A1458" s="85" t="s">
        <v>82</v>
      </c>
      <c r="B1458" s="58"/>
      <c r="C1458" s="58"/>
      <c r="D1458" s="9">
        <v>87.5</v>
      </c>
      <c r="E1458" s="140"/>
    </row>
    <row r="1459" spans="1:6" ht="12.75" customHeight="1" x14ac:dyDescent="0.25">
      <c r="A1459" s="85" t="s">
        <v>83</v>
      </c>
      <c r="B1459" s="58"/>
      <c r="C1459" s="58"/>
      <c r="D1459" s="9">
        <v>20005.29</v>
      </c>
      <c r="E1459" s="140"/>
    </row>
    <row r="1460" spans="1:6" ht="12.75" customHeight="1" x14ac:dyDescent="0.25">
      <c r="A1460" s="84" t="s">
        <v>85</v>
      </c>
      <c r="B1460" s="5">
        <v>8000</v>
      </c>
      <c r="C1460" s="5">
        <v>8000</v>
      </c>
      <c r="D1460" s="5">
        <v>8000</v>
      </c>
      <c r="E1460" s="138">
        <v>100</v>
      </c>
    </row>
    <row r="1461" spans="1:6" ht="12.75" customHeight="1" x14ac:dyDescent="0.25">
      <c r="A1461" s="85" t="s">
        <v>448</v>
      </c>
      <c r="B1461" s="58"/>
      <c r="C1461" s="58"/>
      <c r="D1461" s="9">
        <v>8000</v>
      </c>
      <c r="E1461" s="140"/>
    </row>
    <row r="1462" spans="1:6" ht="12.75" customHeight="1" x14ac:dyDescent="0.25">
      <c r="A1462" s="84" t="s">
        <v>86</v>
      </c>
      <c r="B1462" s="5">
        <v>7000</v>
      </c>
      <c r="C1462" s="5">
        <v>7000</v>
      </c>
      <c r="D1462" s="5">
        <v>6681.49</v>
      </c>
      <c r="E1462" s="138">
        <v>95.45</v>
      </c>
    </row>
    <row r="1463" spans="1:6" ht="12.75" customHeight="1" x14ac:dyDescent="0.25">
      <c r="A1463" s="85" t="s">
        <v>87</v>
      </c>
      <c r="B1463" s="58"/>
      <c r="C1463" s="58"/>
      <c r="D1463" s="9">
        <v>5870.84</v>
      </c>
      <c r="E1463" s="140"/>
    </row>
    <row r="1464" spans="1:6" ht="12.75" customHeight="1" x14ac:dyDescent="0.25">
      <c r="A1464" s="85" t="s">
        <v>89</v>
      </c>
      <c r="B1464" s="58"/>
      <c r="C1464" s="58"/>
      <c r="D1464" s="9">
        <v>0.74</v>
      </c>
      <c r="E1464" s="140"/>
    </row>
    <row r="1465" spans="1:6" ht="12.75" customHeight="1" x14ac:dyDescent="0.25">
      <c r="A1465" s="85" t="s">
        <v>90</v>
      </c>
      <c r="B1465" s="58"/>
      <c r="C1465" s="58"/>
      <c r="D1465" s="9">
        <v>809.91</v>
      </c>
      <c r="E1465" s="140"/>
    </row>
    <row r="1466" spans="1:6" ht="12.75" customHeight="1" x14ac:dyDescent="0.25">
      <c r="A1466" s="84" t="s">
        <v>115</v>
      </c>
      <c r="B1466" s="5">
        <v>20000</v>
      </c>
      <c r="C1466" s="5">
        <v>20000</v>
      </c>
      <c r="D1466" s="5">
        <v>0</v>
      </c>
      <c r="E1466" s="138">
        <v>0</v>
      </c>
    </row>
    <row r="1467" spans="1:6" ht="12.75" customHeight="1" x14ac:dyDescent="0.25">
      <c r="A1467" s="84" t="s">
        <v>118</v>
      </c>
      <c r="B1467" s="5">
        <v>30000</v>
      </c>
      <c r="C1467" s="5">
        <v>30000</v>
      </c>
      <c r="D1467" s="5">
        <v>0</v>
      </c>
      <c r="E1467" s="138">
        <v>0</v>
      </c>
      <c r="F1467" s="127"/>
    </row>
    <row r="1468" spans="1:6" ht="12.75" customHeight="1" x14ac:dyDescent="0.25">
      <c r="A1468" s="84"/>
      <c r="B1468" s="5"/>
      <c r="C1468" s="5"/>
      <c r="D1468" s="5"/>
      <c r="E1468" s="138"/>
      <c r="F1468" s="127"/>
    </row>
    <row r="1469" spans="1:6" s="87" customFormat="1" ht="19.5" customHeight="1" x14ac:dyDescent="0.25">
      <c r="A1469" s="82" t="s">
        <v>223</v>
      </c>
      <c r="B1469" s="5">
        <v>486700</v>
      </c>
      <c r="C1469" s="5">
        <v>486700</v>
      </c>
      <c r="D1469" s="5">
        <v>195893.66</v>
      </c>
      <c r="E1469" s="138">
        <v>40.25</v>
      </c>
      <c r="F1469" s="160"/>
    </row>
    <row r="1470" spans="1:6" ht="13.5" customHeight="1" x14ac:dyDescent="0.25">
      <c r="A1470" s="69" t="s">
        <v>254</v>
      </c>
      <c r="B1470" s="83">
        <v>220000</v>
      </c>
      <c r="C1470" s="83">
        <v>220000</v>
      </c>
      <c r="D1470" s="83">
        <v>112783.41</v>
      </c>
      <c r="E1470" s="170">
        <v>51.27</v>
      </c>
      <c r="F1470" s="126"/>
    </row>
    <row r="1471" spans="1:6" s="114" customFormat="1" ht="13.5" customHeight="1" x14ac:dyDescent="0.25">
      <c r="A1471" s="112" t="s">
        <v>347</v>
      </c>
      <c r="B1471" s="113">
        <v>7040</v>
      </c>
      <c r="C1471" s="113">
        <v>7040</v>
      </c>
      <c r="D1471" s="113">
        <v>3609.08</v>
      </c>
      <c r="E1471" s="169">
        <v>51.27</v>
      </c>
      <c r="F1471" s="154"/>
    </row>
    <row r="1472" spans="1:6" ht="13.5" customHeight="1" x14ac:dyDescent="0.25">
      <c r="A1472" s="84" t="s">
        <v>46</v>
      </c>
      <c r="B1472" s="5">
        <v>5664</v>
      </c>
      <c r="C1472" s="5">
        <v>5664</v>
      </c>
      <c r="D1472" s="5">
        <v>2921.86</v>
      </c>
      <c r="E1472" s="138">
        <v>51.59</v>
      </c>
    </row>
    <row r="1473" spans="1:6" ht="13.5" customHeight="1" x14ac:dyDescent="0.25">
      <c r="A1473" s="85" t="s">
        <v>47</v>
      </c>
      <c r="B1473" s="58"/>
      <c r="C1473" s="58"/>
      <c r="D1473" s="9">
        <v>2921.86</v>
      </c>
      <c r="E1473" s="140"/>
    </row>
    <row r="1474" spans="1:6" ht="13.5" customHeight="1" x14ac:dyDescent="0.25">
      <c r="A1474" s="84" t="s">
        <v>50</v>
      </c>
      <c r="B1474" s="5">
        <v>936</v>
      </c>
      <c r="C1474" s="5">
        <v>936</v>
      </c>
      <c r="D1474" s="5">
        <v>482.13</v>
      </c>
      <c r="E1474" s="138">
        <v>51.51</v>
      </c>
    </row>
    <row r="1475" spans="1:6" ht="13.5" customHeight="1" x14ac:dyDescent="0.25">
      <c r="A1475" s="85" t="s">
        <v>51</v>
      </c>
      <c r="B1475" s="58"/>
      <c r="C1475" s="58"/>
      <c r="D1475" s="9">
        <v>482.13</v>
      </c>
      <c r="E1475" s="140"/>
    </row>
    <row r="1476" spans="1:6" ht="13.5" customHeight="1" x14ac:dyDescent="0.25">
      <c r="A1476" s="84" t="s">
        <v>53</v>
      </c>
      <c r="B1476" s="5">
        <v>360</v>
      </c>
      <c r="C1476" s="5">
        <v>360</v>
      </c>
      <c r="D1476" s="5">
        <v>205.09</v>
      </c>
      <c r="E1476" s="138">
        <v>56.97</v>
      </c>
    </row>
    <row r="1477" spans="1:6" ht="13.5" customHeight="1" x14ac:dyDescent="0.25">
      <c r="A1477" s="85" t="s">
        <v>55</v>
      </c>
      <c r="B1477" s="58"/>
      <c r="C1477" s="58"/>
      <c r="D1477" s="9">
        <v>205.09</v>
      </c>
      <c r="E1477" s="140"/>
    </row>
    <row r="1478" spans="1:6" ht="13.5" customHeight="1" x14ac:dyDescent="0.25">
      <c r="A1478" s="84" t="s">
        <v>58</v>
      </c>
      <c r="B1478" s="5">
        <v>80</v>
      </c>
      <c r="C1478" s="5">
        <v>80</v>
      </c>
      <c r="D1478" s="5">
        <v>0</v>
      </c>
      <c r="E1478" s="138">
        <v>0</v>
      </c>
    </row>
    <row r="1479" spans="1:6" s="114" customFormat="1" ht="13.5" customHeight="1" x14ac:dyDescent="0.25">
      <c r="A1479" s="112" t="s">
        <v>354</v>
      </c>
      <c r="B1479" s="113">
        <v>202400</v>
      </c>
      <c r="C1479" s="113">
        <v>202400</v>
      </c>
      <c r="D1479" s="113">
        <v>103760.72</v>
      </c>
      <c r="E1479" s="169">
        <v>51.27</v>
      </c>
      <c r="F1479" s="154"/>
    </row>
    <row r="1480" spans="1:6" ht="13.5" customHeight="1" x14ac:dyDescent="0.25">
      <c r="A1480" s="84" t="s">
        <v>46</v>
      </c>
      <c r="B1480" s="5">
        <v>162840</v>
      </c>
      <c r="C1480" s="5">
        <v>162840</v>
      </c>
      <c r="D1480" s="5">
        <v>84003.76</v>
      </c>
      <c r="E1480" s="138">
        <v>51.59</v>
      </c>
    </row>
    <row r="1481" spans="1:6" ht="13.5" customHeight="1" x14ac:dyDescent="0.25">
      <c r="A1481" s="85" t="s">
        <v>47</v>
      </c>
      <c r="B1481" s="58"/>
      <c r="C1481" s="58"/>
      <c r="D1481" s="9">
        <v>84003.76</v>
      </c>
      <c r="E1481" s="140"/>
    </row>
    <row r="1482" spans="1:6" ht="13.5" customHeight="1" x14ac:dyDescent="0.25">
      <c r="A1482" s="84" t="s">
        <v>50</v>
      </c>
      <c r="B1482" s="5">
        <v>26910</v>
      </c>
      <c r="C1482" s="5">
        <v>26910</v>
      </c>
      <c r="D1482" s="5">
        <v>13860.61</v>
      </c>
      <c r="E1482" s="138">
        <v>51.51</v>
      </c>
    </row>
    <row r="1483" spans="1:6" ht="13.5" customHeight="1" x14ac:dyDescent="0.25">
      <c r="A1483" s="85" t="s">
        <v>51</v>
      </c>
      <c r="B1483" s="58"/>
      <c r="C1483" s="58"/>
      <c r="D1483" s="9">
        <v>13860.61</v>
      </c>
      <c r="E1483" s="140"/>
    </row>
    <row r="1484" spans="1:6" ht="13.5" customHeight="1" x14ac:dyDescent="0.25">
      <c r="A1484" s="84" t="s">
        <v>53</v>
      </c>
      <c r="B1484" s="5">
        <v>10350</v>
      </c>
      <c r="C1484" s="5">
        <v>10350</v>
      </c>
      <c r="D1484" s="5">
        <v>5896.35</v>
      </c>
      <c r="E1484" s="138">
        <v>56.97</v>
      </c>
    </row>
    <row r="1485" spans="1:6" ht="13.5" customHeight="1" x14ac:dyDescent="0.25">
      <c r="A1485" s="85" t="s">
        <v>55</v>
      </c>
      <c r="B1485" s="58"/>
      <c r="C1485" s="58"/>
      <c r="D1485" s="9">
        <v>5896.35</v>
      </c>
      <c r="E1485" s="140"/>
    </row>
    <row r="1486" spans="1:6" ht="13.5" customHeight="1" x14ac:dyDescent="0.25">
      <c r="A1486" s="84" t="s">
        <v>58</v>
      </c>
      <c r="B1486" s="5">
        <v>2300</v>
      </c>
      <c r="C1486" s="5">
        <v>2300</v>
      </c>
      <c r="D1486" s="5">
        <v>0</v>
      </c>
      <c r="E1486" s="138">
        <v>0</v>
      </c>
    </row>
    <row r="1487" spans="1:6" s="114" customFormat="1" ht="13.5" customHeight="1" x14ac:dyDescent="0.25">
      <c r="A1487" s="112" t="s">
        <v>355</v>
      </c>
      <c r="B1487" s="113">
        <v>10560</v>
      </c>
      <c r="C1487" s="113">
        <v>10560</v>
      </c>
      <c r="D1487" s="113">
        <v>5413.61</v>
      </c>
      <c r="E1487" s="169">
        <v>51.27</v>
      </c>
      <c r="F1487" s="154"/>
    </row>
    <row r="1488" spans="1:6" ht="13.5" customHeight="1" x14ac:dyDescent="0.25">
      <c r="A1488" s="84" t="s">
        <v>46</v>
      </c>
      <c r="B1488" s="5">
        <v>8496</v>
      </c>
      <c r="C1488" s="5">
        <v>8496</v>
      </c>
      <c r="D1488" s="5">
        <v>4382.82</v>
      </c>
      <c r="E1488" s="138">
        <v>51.59</v>
      </c>
    </row>
    <row r="1489" spans="1:6" ht="13.5" customHeight="1" x14ac:dyDescent="0.25">
      <c r="A1489" s="85" t="s">
        <v>47</v>
      </c>
      <c r="B1489" s="58"/>
      <c r="C1489" s="58"/>
      <c r="D1489" s="9">
        <v>4382.82</v>
      </c>
      <c r="E1489" s="140"/>
    </row>
    <row r="1490" spans="1:6" ht="13.5" customHeight="1" x14ac:dyDescent="0.25">
      <c r="A1490" s="84" t="s">
        <v>50</v>
      </c>
      <c r="B1490" s="5">
        <v>1404</v>
      </c>
      <c r="C1490" s="5">
        <v>1404</v>
      </c>
      <c r="D1490" s="5">
        <v>723.16</v>
      </c>
      <c r="E1490" s="138">
        <v>51.51</v>
      </c>
    </row>
    <row r="1491" spans="1:6" ht="13.5" customHeight="1" x14ac:dyDescent="0.25">
      <c r="A1491" s="85" t="s">
        <v>51</v>
      </c>
      <c r="B1491" s="58"/>
      <c r="C1491" s="58"/>
      <c r="D1491" s="9">
        <v>723.16</v>
      </c>
      <c r="E1491" s="140"/>
    </row>
    <row r="1492" spans="1:6" ht="13.5" customHeight="1" x14ac:dyDescent="0.25">
      <c r="A1492" s="84" t="s">
        <v>53</v>
      </c>
      <c r="B1492" s="5">
        <v>540</v>
      </c>
      <c r="C1492" s="5">
        <v>540</v>
      </c>
      <c r="D1492" s="5">
        <v>307.63</v>
      </c>
      <c r="E1492" s="138">
        <v>56.97</v>
      </c>
    </row>
    <row r="1493" spans="1:6" ht="13.5" customHeight="1" x14ac:dyDescent="0.25">
      <c r="A1493" s="85" t="s">
        <v>55</v>
      </c>
      <c r="B1493" s="58"/>
      <c r="C1493" s="58"/>
      <c r="D1493" s="9">
        <v>307.63</v>
      </c>
      <c r="E1493" s="140"/>
    </row>
    <row r="1494" spans="1:6" ht="13.5" customHeight="1" x14ac:dyDescent="0.25">
      <c r="A1494" s="84" t="s">
        <v>58</v>
      </c>
      <c r="B1494" s="5">
        <v>120</v>
      </c>
      <c r="C1494" s="5">
        <v>120</v>
      </c>
      <c r="D1494" s="5">
        <v>0</v>
      </c>
      <c r="E1494" s="138">
        <v>0</v>
      </c>
    </row>
    <row r="1495" spans="1:6" ht="13.5" customHeight="1" x14ac:dyDescent="0.25">
      <c r="A1495" s="69" t="s">
        <v>558</v>
      </c>
      <c r="B1495" s="83">
        <v>2100</v>
      </c>
      <c r="C1495" s="83">
        <v>2100</v>
      </c>
      <c r="D1495" s="83">
        <v>0</v>
      </c>
      <c r="E1495" s="170">
        <v>0</v>
      </c>
    </row>
    <row r="1496" spans="1:6" s="114" customFormat="1" ht="13.5" customHeight="1" x14ac:dyDescent="0.25">
      <c r="A1496" s="112" t="s">
        <v>347</v>
      </c>
      <c r="B1496" s="113">
        <v>2100</v>
      </c>
      <c r="C1496" s="113">
        <v>2100</v>
      </c>
      <c r="D1496" s="113"/>
      <c r="E1496" s="169"/>
      <c r="F1496" s="154"/>
    </row>
    <row r="1497" spans="1:6" ht="13.5" customHeight="1" x14ac:dyDescent="0.25">
      <c r="A1497" s="84" t="s">
        <v>58</v>
      </c>
      <c r="B1497" s="5">
        <v>2100</v>
      </c>
      <c r="C1497" s="5">
        <v>2100</v>
      </c>
      <c r="D1497" s="5">
        <v>0</v>
      </c>
      <c r="E1497" s="138">
        <v>0</v>
      </c>
    </row>
    <row r="1498" spans="1:6" ht="13.5" customHeight="1" x14ac:dyDescent="0.25">
      <c r="A1498" s="69" t="s">
        <v>435</v>
      </c>
      <c r="B1498" s="83">
        <v>264600</v>
      </c>
      <c r="C1498" s="83">
        <v>264600</v>
      </c>
      <c r="D1498" s="83">
        <v>83110.25</v>
      </c>
      <c r="E1498" s="170">
        <v>31.41</v>
      </c>
    </row>
    <row r="1499" spans="1:6" s="114" customFormat="1" ht="13.5" customHeight="1" x14ac:dyDescent="0.25">
      <c r="A1499" s="112" t="s">
        <v>347</v>
      </c>
      <c r="B1499" s="113">
        <v>264600</v>
      </c>
      <c r="C1499" s="113">
        <v>264600</v>
      </c>
      <c r="D1499" s="113">
        <v>83110.25</v>
      </c>
      <c r="E1499" s="169">
        <v>31.41</v>
      </c>
      <c r="F1499" s="154"/>
    </row>
    <row r="1500" spans="1:6" ht="13.5" customHeight="1" x14ac:dyDescent="0.25">
      <c r="A1500" s="84" t="s">
        <v>46</v>
      </c>
      <c r="B1500" s="5">
        <v>134000</v>
      </c>
      <c r="C1500" s="5">
        <v>134000</v>
      </c>
      <c r="D1500" s="5">
        <v>67645.16</v>
      </c>
      <c r="E1500" s="138">
        <v>50.48</v>
      </c>
    </row>
    <row r="1501" spans="1:6" ht="13.5" customHeight="1" x14ac:dyDescent="0.25">
      <c r="A1501" s="85" t="s">
        <v>47</v>
      </c>
      <c r="B1501" s="58"/>
      <c r="C1501" s="58"/>
      <c r="D1501" s="9">
        <v>67645.16</v>
      </c>
      <c r="E1501" s="140"/>
    </row>
    <row r="1502" spans="1:6" ht="13.5" customHeight="1" x14ac:dyDescent="0.25">
      <c r="A1502" s="84" t="s">
        <v>50</v>
      </c>
      <c r="B1502" s="5">
        <v>22000</v>
      </c>
      <c r="C1502" s="5">
        <v>22000</v>
      </c>
      <c r="D1502" s="5">
        <v>9389</v>
      </c>
      <c r="E1502" s="138">
        <v>42.68</v>
      </c>
    </row>
    <row r="1503" spans="1:6" ht="13.5" customHeight="1" x14ac:dyDescent="0.25">
      <c r="A1503" s="85" t="s">
        <v>51</v>
      </c>
      <c r="B1503" s="58"/>
      <c r="C1503" s="58"/>
      <c r="D1503" s="9">
        <v>9389</v>
      </c>
      <c r="E1503" s="140"/>
    </row>
    <row r="1504" spans="1:6" ht="13.5" customHeight="1" x14ac:dyDescent="0.25">
      <c r="A1504" s="84" t="s">
        <v>53</v>
      </c>
      <c r="B1504" s="5">
        <v>37200</v>
      </c>
      <c r="C1504" s="5">
        <v>37200</v>
      </c>
      <c r="D1504" s="5">
        <v>2145.6999999999998</v>
      </c>
      <c r="E1504" s="138">
        <v>5.77</v>
      </c>
    </row>
    <row r="1505" spans="1:5" ht="13.5" customHeight="1" x14ac:dyDescent="0.25">
      <c r="A1505" s="85" t="s">
        <v>54</v>
      </c>
      <c r="B1505" s="58"/>
      <c r="C1505" s="58"/>
      <c r="D1505" s="9">
        <v>1993.9</v>
      </c>
      <c r="E1505" s="140"/>
    </row>
    <row r="1506" spans="1:5" ht="13.5" customHeight="1" x14ac:dyDescent="0.25">
      <c r="A1506" s="85" t="s">
        <v>56</v>
      </c>
      <c r="B1506" s="58"/>
      <c r="C1506" s="58"/>
      <c r="D1506" s="9">
        <v>151.80000000000001</v>
      </c>
      <c r="E1506" s="140"/>
    </row>
    <row r="1507" spans="1:5" ht="13.5" customHeight="1" x14ac:dyDescent="0.25">
      <c r="A1507" s="84" t="s">
        <v>58</v>
      </c>
      <c r="B1507" s="5">
        <v>15000</v>
      </c>
      <c r="C1507" s="5">
        <v>15000</v>
      </c>
      <c r="D1507" s="5">
        <v>1047.73</v>
      </c>
      <c r="E1507" s="138">
        <v>6.98</v>
      </c>
    </row>
    <row r="1508" spans="1:5" ht="13.5" customHeight="1" x14ac:dyDescent="0.25">
      <c r="A1508" s="85" t="s">
        <v>59</v>
      </c>
      <c r="B1508" s="58"/>
      <c r="C1508" s="58"/>
      <c r="D1508" s="9">
        <v>831.01</v>
      </c>
      <c r="E1508" s="140"/>
    </row>
    <row r="1509" spans="1:5" ht="13.5" customHeight="1" x14ac:dyDescent="0.25">
      <c r="A1509" s="85" t="s">
        <v>61</v>
      </c>
      <c r="B1509" s="58"/>
      <c r="C1509" s="58"/>
      <c r="D1509" s="9">
        <v>153.25</v>
      </c>
      <c r="E1509" s="140"/>
    </row>
    <row r="1510" spans="1:5" ht="13.5" customHeight="1" x14ac:dyDescent="0.25">
      <c r="A1510" s="85" t="s">
        <v>63</v>
      </c>
      <c r="B1510" s="58"/>
      <c r="C1510" s="58"/>
      <c r="D1510" s="9">
        <v>63.47</v>
      </c>
      <c r="E1510" s="140"/>
    </row>
    <row r="1511" spans="1:5" ht="13.5" customHeight="1" x14ac:dyDescent="0.25">
      <c r="A1511" s="84" t="s">
        <v>65</v>
      </c>
      <c r="B1511" s="5">
        <v>24000</v>
      </c>
      <c r="C1511" s="5">
        <v>24000</v>
      </c>
      <c r="D1511" s="5">
        <v>2882.66</v>
      </c>
      <c r="E1511" s="138">
        <v>12.01</v>
      </c>
    </row>
    <row r="1512" spans="1:5" ht="13.5" customHeight="1" x14ac:dyDescent="0.25">
      <c r="A1512" s="85" t="s">
        <v>66</v>
      </c>
      <c r="B1512" s="58"/>
      <c r="C1512" s="58"/>
      <c r="D1512" s="9">
        <v>1220.53</v>
      </c>
      <c r="E1512" s="140"/>
    </row>
    <row r="1513" spans="1:5" ht="13.5" customHeight="1" x14ac:dyDescent="0.25">
      <c r="A1513" s="85" t="s">
        <v>70</v>
      </c>
      <c r="B1513" s="58"/>
      <c r="C1513" s="58"/>
      <c r="D1513" s="9">
        <v>1662.13</v>
      </c>
      <c r="E1513" s="140"/>
    </row>
    <row r="1514" spans="1:5" ht="13.5" customHeight="1" x14ac:dyDescent="0.25">
      <c r="A1514" s="84" t="s">
        <v>77</v>
      </c>
      <c r="B1514" s="5">
        <v>3600</v>
      </c>
      <c r="C1514" s="5">
        <v>3600</v>
      </c>
      <c r="D1514" s="5">
        <v>0</v>
      </c>
      <c r="E1514" s="138">
        <v>0</v>
      </c>
    </row>
    <row r="1515" spans="1:5" ht="13.5" customHeight="1" x14ac:dyDescent="0.25">
      <c r="A1515" s="84" t="s">
        <v>118</v>
      </c>
      <c r="B1515" s="5">
        <v>28800</v>
      </c>
      <c r="C1515" s="5">
        <v>28800</v>
      </c>
      <c r="D1515" s="5">
        <v>0</v>
      </c>
      <c r="E1515" s="138">
        <v>0</v>
      </c>
    </row>
    <row r="1516" spans="1:5" ht="14.25" customHeight="1" x14ac:dyDescent="0.25">
      <c r="A1516" s="84"/>
      <c r="B1516" s="5"/>
      <c r="C1516" s="5"/>
      <c r="D1516" s="5"/>
      <c r="E1516" s="138"/>
    </row>
    <row r="1517" spans="1:5" ht="14.25" customHeight="1" x14ac:dyDescent="0.25">
      <c r="A1517" s="84"/>
      <c r="B1517" s="5"/>
      <c r="C1517" s="5"/>
      <c r="D1517" s="5"/>
      <c r="E1517" s="138"/>
    </row>
    <row r="1518" spans="1:5" ht="14.25" customHeight="1" x14ac:dyDescent="0.25">
      <c r="A1518" s="84"/>
      <c r="B1518" s="5"/>
      <c r="C1518" s="5"/>
      <c r="D1518" s="5"/>
      <c r="E1518" s="138"/>
    </row>
    <row r="1519" spans="1:5" ht="14.25" customHeight="1" x14ac:dyDescent="0.25">
      <c r="A1519" s="84"/>
      <c r="B1519" s="5"/>
      <c r="C1519" s="5"/>
      <c r="D1519" s="5"/>
      <c r="E1519" s="138"/>
    </row>
    <row r="1520" spans="1:5" x14ac:dyDescent="0.25">
      <c r="A1520" s="6" t="s">
        <v>482</v>
      </c>
      <c r="B1520" s="54">
        <v>139500</v>
      </c>
      <c r="C1520" s="54">
        <v>139500</v>
      </c>
      <c r="D1520" s="54">
        <v>30572.68</v>
      </c>
      <c r="E1520" s="136">
        <v>21.92</v>
      </c>
    </row>
    <row r="1521" spans="1:6" x14ac:dyDescent="0.25">
      <c r="A1521" s="82" t="s">
        <v>483</v>
      </c>
      <c r="B1521" s="5">
        <v>139500</v>
      </c>
      <c r="C1521" s="5">
        <v>139500</v>
      </c>
      <c r="D1521" s="5">
        <v>30572.68</v>
      </c>
      <c r="E1521" s="138">
        <v>21.92</v>
      </c>
    </row>
    <row r="1522" spans="1:6" s="114" customFormat="1" x14ac:dyDescent="0.25">
      <c r="A1522" s="112" t="s">
        <v>347</v>
      </c>
      <c r="B1522" s="113">
        <v>104500</v>
      </c>
      <c r="C1522" s="113">
        <v>104500</v>
      </c>
      <c r="D1522" s="113">
        <v>29903.13</v>
      </c>
      <c r="E1522" s="169">
        <v>28.62</v>
      </c>
      <c r="F1522" s="154"/>
    </row>
    <row r="1523" spans="1:6" s="114" customFormat="1" x14ac:dyDescent="0.25">
      <c r="A1523" s="112" t="s">
        <v>353</v>
      </c>
      <c r="B1523" s="113">
        <v>35000</v>
      </c>
      <c r="C1523" s="113">
        <v>35000</v>
      </c>
      <c r="D1523" s="113">
        <v>669.55</v>
      </c>
      <c r="E1523" s="169">
        <v>1.91</v>
      </c>
      <c r="F1523" s="154"/>
    </row>
    <row r="1524" spans="1:6" x14ac:dyDescent="0.25">
      <c r="A1524" s="57"/>
      <c r="B1524" s="9"/>
      <c r="C1524" s="9"/>
      <c r="D1524" s="9"/>
      <c r="E1524" s="139"/>
    </row>
    <row r="1525" spans="1:6" s="87" customFormat="1" x14ac:dyDescent="0.25">
      <c r="A1525" s="82" t="s">
        <v>213</v>
      </c>
      <c r="B1525" s="5">
        <v>139500</v>
      </c>
      <c r="C1525" s="5">
        <v>139500</v>
      </c>
      <c r="D1525" s="5">
        <v>30572.68</v>
      </c>
      <c r="E1525" s="138">
        <v>21.92</v>
      </c>
      <c r="F1525" s="157"/>
    </row>
    <row r="1526" spans="1:6" x14ac:dyDescent="0.25">
      <c r="A1526" s="69" t="s">
        <v>214</v>
      </c>
      <c r="B1526" s="83">
        <v>139500</v>
      </c>
      <c r="C1526" s="83">
        <v>139500</v>
      </c>
      <c r="D1526" s="83">
        <v>30572.68</v>
      </c>
      <c r="E1526" s="170">
        <v>21.92</v>
      </c>
    </row>
    <row r="1527" spans="1:6" s="114" customFormat="1" x14ac:dyDescent="0.25">
      <c r="A1527" s="112" t="s">
        <v>347</v>
      </c>
      <c r="B1527" s="113">
        <v>104500</v>
      </c>
      <c r="C1527" s="113">
        <v>104500</v>
      </c>
      <c r="D1527" s="113">
        <v>29903.13</v>
      </c>
      <c r="E1527" s="169">
        <v>28.62</v>
      </c>
      <c r="F1527" s="154"/>
    </row>
    <row r="1528" spans="1:6" x14ac:dyDescent="0.25">
      <c r="A1528" s="84" t="s">
        <v>53</v>
      </c>
      <c r="B1528" s="5">
        <v>7500</v>
      </c>
      <c r="C1528" s="5">
        <v>7500</v>
      </c>
      <c r="D1528" s="5">
        <v>1400</v>
      </c>
      <c r="E1528" s="138">
        <v>18.670000000000002</v>
      </c>
    </row>
    <row r="1529" spans="1:6" x14ac:dyDescent="0.25">
      <c r="A1529" s="85" t="s">
        <v>56</v>
      </c>
      <c r="B1529" s="58"/>
      <c r="C1529" s="58"/>
      <c r="D1529" s="9">
        <v>1400</v>
      </c>
      <c r="E1529" s="140"/>
    </row>
    <row r="1530" spans="1:6" x14ac:dyDescent="0.25">
      <c r="A1530" s="84" t="s">
        <v>58</v>
      </c>
      <c r="B1530" s="5">
        <v>80000</v>
      </c>
      <c r="C1530" s="5">
        <v>80000</v>
      </c>
      <c r="D1530" s="5">
        <v>28180.63</v>
      </c>
      <c r="E1530" s="138">
        <v>35.229999999999997</v>
      </c>
    </row>
    <row r="1531" spans="1:6" x14ac:dyDescent="0.25">
      <c r="A1531" s="85" t="s">
        <v>59</v>
      </c>
      <c r="B1531" s="58"/>
      <c r="C1531" s="58"/>
      <c r="D1531" s="9">
        <v>28180.63</v>
      </c>
      <c r="E1531" s="140"/>
    </row>
    <row r="1532" spans="1:6" x14ac:dyDescent="0.25">
      <c r="A1532" s="84" t="s">
        <v>65</v>
      </c>
      <c r="B1532" s="5">
        <v>5000</v>
      </c>
      <c r="C1532" s="5">
        <v>5000</v>
      </c>
      <c r="D1532" s="5">
        <v>0</v>
      </c>
      <c r="E1532" s="138">
        <v>0</v>
      </c>
    </row>
    <row r="1533" spans="1:6" x14ac:dyDescent="0.25">
      <c r="A1533" s="84" t="s">
        <v>75</v>
      </c>
      <c r="B1533" s="5">
        <v>4500</v>
      </c>
      <c r="C1533" s="5">
        <v>4500</v>
      </c>
      <c r="D1533" s="5">
        <v>0</v>
      </c>
      <c r="E1533" s="138">
        <v>0</v>
      </c>
    </row>
    <row r="1534" spans="1:6" x14ac:dyDescent="0.25">
      <c r="A1534" s="84" t="s">
        <v>77</v>
      </c>
      <c r="B1534" s="5">
        <v>7500</v>
      </c>
      <c r="C1534" s="5">
        <v>7500</v>
      </c>
      <c r="D1534" s="5">
        <v>322.5</v>
      </c>
      <c r="E1534" s="138">
        <v>4.3</v>
      </c>
    </row>
    <row r="1535" spans="1:6" x14ac:dyDescent="0.25">
      <c r="A1535" s="85" t="s">
        <v>78</v>
      </c>
      <c r="B1535" s="58"/>
      <c r="C1535" s="58"/>
      <c r="D1535" s="9">
        <v>322.5</v>
      </c>
      <c r="E1535" s="140"/>
    </row>
    <row r="1536" spans="1:6" s="114" customFormat="1" x14ac:dyDescent="0.25">
      <c r="A1536" s="112" t="s">
        <v>353</v>
      </c>
      <c r="B1536" s="113">
        <v>35000</v>
      </c>
      <c r="C1536" s="113">
        <v>35000</v>
      </c>
      <c r="D1536" s="113">
        <v>669.55</v>
      </c>
      <c r="E1536" s="169">
        <v>1.91</v>
      </c>
      <c r="F1536" s="154"/>
    </row>
    <row r="1537" spans="1:5" x14ac:dyDescent="0.25">
      <c r="A1537" s="84" t="s">
        <v>53</v>
      </c>
      <c r="B1537" s="5">
        <v>5000</v>
      </c>
      <c r="C1537" s="5">
        <v>5000</v>
      </c>
      <c r="D1537" s="5">
        <v>669.55</v>
      </c>
      <c r="E1537" s="138">
        <v>13.39</v>
      </c>
    </row>
    <row r="1538" spans="1:5" x14ac:dyDescent="0.25">
      <c r="A1538" s="85" t="s">
        <v>55</v>
      </c>
      <c r="B1538" s="58"/>
      <c r="C1538" s="58"/>
      <c r="D1538" s="9">
        <v>669.55</v>
      </c>
      <c r="E1538" s="140"/>
    </row>
    <row r="1539" spans="1:5" x14ac:dyDescent="0.25">
      <c r="A1539" s="84" t="s">
        <v>58</v>
      </c>
      <c r="B1539" s="5">
        <v>30000</v>
      </c>
      <c r="C1539" s="5">
        <v>30000</v>
      </c>
      <c r="D1539" s="5">
        <v>0</v>
      </c>
      <c r="E1539" s="138">
        <v>0</v>
      </c>
    </row>
    <row r="1540" spans="1:5" x14ac:dyDescent="0.25">
      <c r="A1540" s="84"/>
      <c r="B1540" s="5"/>
      <c r="C1540" s="5"/>
      <c r="D1540" s="5"/>
      <c r="E1540" s="138"/>
    </row>
    <row r="1541" spans="1:5" x14ac:dyDescent="0.25">
      <c r="A1541" s="84"/>
      <c r="B1541" s="5"/>
      <c r="C1541" s="5"/>
      <c r="D1541" s="5"/>
      <c r="E1541" s="138"/>
    </row>
    <row r="1542" spans="1:5" x14ac:dyDescent="0.25">
      <c r="A1542" s="84"/>
      <c r="B1542" s="5"/>
      <c r="C1542" s="5"/>
      <c r="D1542" s="5"/>
      <c r="E1542" s="138"/>
    </row>
    <row r="1543" spans="1:5" x14ac:dyDescent="0.25">
      <c r="A1543" s="84"/>
      <c r="B1543" s="5"/>
      <c r="C1543" s="5"/>
      <c r="D1543" s="5"/>
      <c r="E1543" s="138"/>
    </row>
    <row r="1544" spans="1:5" x14ac:dyDescent="0.25">
      <c r="A1544" s="84"/>
      <c r="B1544" s="5"/>
      <c r="C1544" s="5"/>
      <c r="D1544" s="5"/>
      <c r="E1544" s="138"/>
    </row>
    <row r="1545" spans="1:5" x14ac:dyDescent="0.25">
      <c r="A1545" s="84"/>
      <c r="B1545" s="5"/>
      <c r="C1545" s="5"/>
      <c r="D1545" s="5"/>
      <c r="E1545" s="138"/>
    </row>
    <row r="1546" spans="1:5" x14ac:dyDescent="0.25">
      <c r="A1546" s="84"/>
      <c r="B1546" s="5"/>
      <c r="C1546" s="5"/>
      <c r="D1546" s="5"/>
      <c r="E1546" s="138"/>
    </row>
    <row r="1547" spans="1:5" x14ac:dyDescent="0.25">
      <c r="A1547" s="84"/>
      <c r="B1547" s="5"/>
      <c r="C1547" s="5"/>
      <c r="D1547" s="5"/>
      <c r="E1547" s="138"/>
    </row>
    <row r="1548" spans="1:5" x14ac:dyDescent="0.25">
      <c r="A1548" s="84"/>
      <c r="B1548" s="5"/>
      <c r="C1548" s="5"/>
      <c r="D1548" s="5"/>
      <c r="E1548" s="138"/>
    </row>
    <row r="1549" spans="1:5" x14ac:dyDescent="0.25">
      <c r="A1549" s="84"/>
      <c r="B1549" s="5"/>
      <c r="C1549" s="5"/>
      <c r="D1549" s="5"/>
      <c r="E1549" s="138"/>
    </row>
    <row r="1550" spans="1:5" x14ac:dyDescent="0.25">
      <c r="A1550" s="84"/>
      <c r="B1550" s="5"/>
      <c r="C1550" s="5"/>
      <c r="D1550" s="5"/>
      <c r="E1550" s="138"/>
    </row>
    <row r="1551" spans="1:5" x14ac:dyDescent="0.25">
      <c r="A1551" s="84"/>
      <c r="B1551" s="5"/>
      <c r="C1551" s="5"/>
      <c r="D1551" s="5"/>
      <c r="E1551" s="138"/>
    </row>
    <row r="1552" spans="1:5" x14ac:dyDescent="0.25">
      <c r="A1552" s="84"/>
      <c r="B1552" s="5"/>
      <c r="C1552" s="5"/>
      <c r="D1552" s="5"/>
      <c r="E1552" s="138"/>
    </row>
    <row r="1553" spans="1:6" x14ac:dyDescent="0.25">
      <c r="A1553" s="84"/>
      <c r="B1553" s="5"/>
      <c r="C1553" s="5"/>
      <c r="D1553" s="5"/>
      <c r="E1553" s="138"/>
    </row>
    <row r="1554" spans="1:6" x14ac:dyDescent="0.25">
      <c r="A1554" s="84"/>
      <c r="B1554" s="5"/>
      <c r="C1554" s="5"/>
      <c r="D1554" s="5"/>
      <c r="E1554" s="138"/>
    </row>
    <row r="1555" spans="1:6" x14ac:dyDescent="0.25">
      <c r="A1555" s="84"/>
      <c r="B1555" s="5"/>
      <c r="C1555" s="5"/>
      <c r="D1555" s="5"/>
      <c r="E1555" s="138"/>
    </row>
    <row r="1556" spans="1:6" x14ac:dyDescent="0.25">
      <c r="A1556" s="84"/>
      <c r="B1556" s="5"/>
      <c r="C1556" s="5"/>
      <c r="D1556" s="5"/>
      <c r="E1556" s="138"/>
    </row>
    <row r="1557" spans="1:6" x14ac:dyDescent="0.25">
      <c r="A1557" s="84"/>
      <c r="B1557" s="5"/>
      <c r="C1557" s="5"/>
      <c r="D1557" s="5"/>
      <c r="E1557" s="138"/>
    </row>
    <row r="1558" spans="1:6" x14ac:dyDescent="0.25">
      <c r="A1558" s="84"/>
      <c r="B1558" s="5"/>
      <c r="C1558" s="5"/>
      <c r="D1558" s="5"/>
      <c r="E1558" s="138"/>
    </row>
    <row r="1559" spans="1:6" x14ac:dyDescent="0.25">
      <c r="A1559" s="84"/>
      <c r="B1559" s="5"/>
      <c r="C1559" s="5"/>
      <c r="D1559" s="5"/>
      <c r="E1559" s="138"/>
    </row>
    <row r="1560" spans="1:6" x14ac:dyDescent="0.25">
      <c r="A1560" s="6" t="s">
        <v>484</v>
      </c>
      <c r="B1560" s="54">
        <v>38679597</v>
      </c>
      <c r="C1560" s="54">
        <v>38679597</v>
      </c>
      <c r="D1560" s="54">
        <v>22713897.66</v>
      </c>
      <c r="E1560" s="136">
        <v>58.72</v>
      </c>
    </row>
    <row r="1561" spans="1:6" x14ac:dyDescent="0.25">
      <c r="A1561" s="82" t="s">
        <v>485</v>
      </c>
      <c r="B1561" s="5">
        <v>38679597</v>
      </c>
      <c r="C1561" s="5">
        <v>38679597</v>
      </c>
      <c r="D1561" s="5">
        <v>22713897.66</v>
      </c>
      <c r="E1561" s="138">
        <v>58.72</v>
      </c>
    </row>
    <row r="1562" spans="1:6" s="114" customFormat="1" x14ac:dyDescent="0.25">
      <c r="A1562" s="112" t="s">
        <v>347</v>
      </c>
      <c r="B1562" s="113">
        <v>38514597</v>
      </c>
      <c r="C1562" s="113">
        <v>38514597</v>
      </c>
      <c r="D1562" s="113">
        <v>22623438.57</v>
      </c>
      <c r="E1562" s="169">
        <v>58.74</v>
      </c>
      <c r="F1562" s="154"/>
    </row>
    <row r="1563" spans="1:6" s="114" customFormat="1" x14ac:dyDescent="0.25">
      <c r="A1563" s="112" t="s">
        <v>388</v>
      </c>
      <c r="B1563" s="113"/>
      <c r="C1563" s="113"/>
      <c r="D1563" s="113">
        <v>22000</v>
      </c>
      <c r="E1563" s="169"/>
      <c r="F1563" s="154"/>
    </row>
    <row r="1564" spans="1:6" s="114" customFormat="1" x14ac:dyDescent="0.25">
      <c r="A1564" s="112" t="s">
        <v>353</v>
      </c>
      <c r="B1564" s="113">
        <v>165000</v>
      </c>
      <c r="C1564" s="113">
        <v>165000</v>
      </c>
      <c r="D1564" s="113">
        <v>68459.09</v>
      </c>
      <c r="E1564" s="169">
        <v>41.49</v>
      </c>
      <c r="F1564" s="154"/>
    </row>
    <row r="1565" spans="1:6" x14ac:dyDescent="0.25">
      <c r="A1565" s="57"/>
      <c r="B1565" s="9"/>
      <c r="C1565" s="9"/>
      <c r="D1565" s="9"/>
      <c r="E1565" s="139"/>
    </row>
    <row r="1566" spans="1:6" s="87" customFormat="1" x14ac:dyDescent="0.25">
      <c r="A1566" s="82" t="s">
        <v>213</v>
      </c>
      <c r="B1566" s="5">
        <v>30244508</v>
      </c>
      <c r="C1566" s="5">
        <v>30244508</v>
      </c>
      <c r="D1566" s="5">
        <v>14499863.869999999</v>
      </c>
      <c r="E1566" s="138">
        <v>47.94</v>
      </c>
      <c r="F1566" s="157"/>
    </row>
    <row r="1567" spans="1:6" x14ac:dyDescent="0.25">
      <c r="A1567" s="69" t="s">
        <v>214</v>
      </c>
      <c r="B1567" s="83">
        <v>28854308</v>
      </c>
      <c r="C1567" s="83">
        <v>28854308</v>
      </c>
      <c r="D1567" s="83">
        <v>13886444.060000001</v>
      </c>
      <c r="E1567" s="170">
        <v>48.13</v>
      </c>
    </row>
    <row r="1568" spans="1:6" s="114" customFormat="1" ht="12.75" customHeight="1" x14ac:dyDescent="0.25">
      <c r="A1568" s="112" t="s">
        <v>347</v>
      </c>
      <c r="B1568" s="113">
        <v>28854308</v>
      </c>
      <c r="C1568" s="113">
        <v>28854308</v>
      </c>
      <c r="D1568" s="113">
        <v>13864444.060000001</v>
      </c>
      <c r="E1568" s="169">
        <v>48.05</v>
      </c>
      <c r="F1568" s="154"/>
    </row>
    <row r="1569" spans="1:5" ht="12.75" customHeight="1" x14ac:dyDescent="0.25">
      <c r="A1569" s="84" t="s">
        <v>46</v>
      </c>
      <c r="B1569" s="5">
        <v>20202178</v>
      </c>
      <c r="C1569" s="5">
        <v>20202178</v>
      </c>
      <c r="D1569" s="5">
        <v>9740304.0999999996</v>
      </c>
      <c r="E1569" s="138">
        <v>48.21</v>
      </c>
    </row>
    <row r="1570" spans="1:5" ht="12.75" customHeight="1" x14ac:dyDescent="0.25">
      <c r="A1570" s="85" t="s">
        <v>47</v>
      </c>
      <c r="B1570" s="58"/>
      <c r="C1570" s="58"/>
      <c r="D1570" s="9">
        <v>9701969.7799999993</v>
      </c>
      <c r="E1570" s="140"/>
    </row>
    <row r="1571" spans="1:5" ht="12.75" customHeight="1" x14ac:dyDescent="0.25">
      <c r="A1571" s="85" t="s">
        <v>329</v>
      </c>
      <c r="B1571" s="58"/>
      <c r="C1571" s="58"/>
      <c r="D1571" s="9">
        <v>38334.32</v>
      </c>
      <c r="E1571" s="140"/>
    </row>
    <row r="1572" spans="1:5" ht="12.75" customHeight="1" x14ac:dyDescent="0.25">
      <c r="A1572" s="84" t="s">
        <v>48</v>
      </c>
      <c r="B1572" s="5">
        <v>2818000</v>
      </c>
      <c r="C1572" s="5">
        <v>2818000</v>
      </c>
      <c r="D1572" s="5">
        <v>1521447.53</v>
      </c>
      <c r="E1572" s="138">
        <v>53.99</v>
      </c>
    </row>
    <row r="1573" spans="1:5" ht="12.75" customHeight="1" x14ac:dyDescent="0.25">
      <c r="A1573" s="85" t="s">
        <v>49</v>
      </c>
      <c r="B1573" s="58"/>
      <c r="C1573" s="58"/>
      <c r="D1573" s="9">
        <v>1521447.53</v>
      </c>
      <c r="E1573" s="140"/>
    </row>
    <row r="1574" spans="1:5" ht="12.75" customHeight="1" x14ac:dyDescent="0.25">
      <c r="A1574" s="84" t="s">
        <v>50</v>
      </c>
      <c r="B1574" s="5">
        <v>3333360</v>
      </c>
      <c r="C1574" s="5">
        <v>3333360</v>
      </c>
      <c r="D1574" s="5">
        <v>1593173.86</v>
      </c>
      <c r="E1574" s="138">
        <v>47.79</v>
      </c>
    </row>
    <row r="1575" spans="1:5" ht="12.75" customHeight="1" x14ac:dyDescent="0.25">
      <c r="A1575" s="85" t="s">
        <v>51</v>
      </c>
      <c r="B1575" s="58"/>
      <c r="C1575" s="58"/>
      <c r="D1575" s="9">
        <v>1593173.86</v>
      </c>
      <c r="E1575" s="140"/>
    </row>
    <row r="1576" spans="1:5" ht="12.75" customHeight="1" x14ac:dyDescent="0.25">
      <c r="A1576" s="84" t="s">
        <v>53</v>
      </c>
      <c r="B1576" s="5">
        <v>2452270</v>
      </c>
      <c r="C1576" s="5">
        <v>2452270</v>
      </c>
      <c r="D1576" s="5">
        <v>1000724.56</v>
      </c>
      <c r="E1576" s="138">
        <v>40.81</v>
      </c>
    </row>
    <row r="1577" spans="1:5" ht="12.75" customHeight="1" x14ac:dyDescent="0.25">
      <c r="A1577" s="85" t="s">
        <v>55</v>
      </c>
      <c r="B1577" s="58"/>
      <c r="C1577" s="58"/>
      <c r="D1577" s="9">
        <v>996428.56</v>
      </c>
      <c r="E1577" s="140"/>
    </row>
    <row r="1578" spans="1:5" ht="12.75" customHeight="1" x14ac:dyDescent="0.25">
      <c r="A1578" s="85" t="s">
        <v>56</v>
      </c>
      <c r="B1578" s="58"/>
      <c r="C1578" s="58"/>
      <c r="D1578" s="9">
        <v>4296</v>
      </c>
      <c r="E1578" s="140"/>
    </row>
    <row r="1579" spans="1:5" ht="12.75" customHeight="1" x14ac:dyDescent="0.25">
      <c r="A1579" s="84" t="s">
        <v>58</v>
      </c>
      <c r="B1579" s="5">
        <v>20000</v>
      </c>
      <c r="C1579" s="5">
        <v>20000</v>
      </c>
      <c r="D1579" s="5">
        <v>8794.01</v>
      </c>
      <c r="E1579" s="138">
        <v>43.97</v>
      </c>
    </row>
    <row r="1580" spans="1:5" ht="12.75" customHeight="1" x14ac:dyDescent="0.25">
      <c r="A1580" s="85" t="s">
        <v>59</v>
      </c>
      <c r="B1580" s="58"/>
      <c r="C1580" s="58"/>
      <c r="D1580" s="9">
        <v>8794.01</v>
      </c>
      <c r="E1580" s="140"/>
    </row>
    <row r="1581" spans="1:5" ht="12.75" customHeight="1" x14ac:dyDescent="0.25">
      <c r="A1581" s="84" t="s">
        <v>65</v>
      </c>
      <c r="B1581" s="5">
        <v>2500</v>
      </c>
      <c r="C1581" s="5">
        <v>2500</v>
      </c>
      <c r="D1581" s="5">
        <v>0</v>
      </c>
      <c r="E1581" s="138">
        <v>0</v>
      </c>
    </row>
    <row r="1582" spans="1:5" ht="12.75" customHeight="1" x14ac:dyDescent="0.25">
      <c r="A1582" s="84" t="s">
        <v>75</v>
      </c>
      <c r="B1582" s="5">
        <v>13000</v>
      </c>
      <c r="C1582" s="5">
        <v>13000</v>
      </c>
      <c r="D1582" s="5">
        <v>0</v>
      </c>
      <c r="E1582" s="138">
        <v>0</v>
      </c>
    </row>
    <row r="1583" spans="1:5" ht="12.75" customHeight="1" x14ac:dyDescent="0.25">
      <c r="A1583" s="84" t="s">
        <v>77</v>
      </c>
      <c r="B1583" s="5">
        <v>3000</v>
      </c>
      <c r="C1583" s="5">
        <v>3000</v>
      </c>
      <c r="D1583" s="5">
        <v>0</v>
      </c>
      <c r="E1583" s="138">
        <v>0</v>
      </c>
    </row>
    <row r="1584" spans="1:5" ht="12.75" customHeight="1" x14ac:dyDescent="0.25">
      <c r="A1584" s="84" t="s">
        <v>105</v>
      </c>
      <c r="B1584" s="5">
        <v>10000</v>
      </c>
      <c r="C1584" s="5">
        <v>10000</v>
      </c>
      <c r="D1584" s="5">
        <v>0</v>
      </c>
      <c r="E1584" s="138">
        <v>0</v>
      </c>
    </row>
    <row r="1585" spans="1:6" s="114" customFormat="1" ht="12.75" customHeight="1" x14ac:dyDescent="0.25">
      <c r="A1585" s="112" t="s">
        <v>388</v>
      </c>
      <c r="B1585" s="167"/>
      <c r="C1585" s="167"/>
      <c r="D1585" s="113">
        <v>22000</v>
      </c>
      <c r="E1585" s="171"/>
      <c r="F1585" s="154"/>
    </row>
    <row r="1586" spans="1:6" ht="12.75" customHeight="1" x14ac:dyDescent="0.25">
      <c r="A1586" s="84" t="s">
        <v>46</v>
      </c>
      <c r="B1586" s="5">
        <v>0</v>
      </c>
      <c r="C1586" s="5">
        <v>0</v>
      </c>
      <c r="D1586" s="5">
        <v>22000</v>
      </c>
      <c r="E1586" s="138">
        <v>0</v>
      </c>
    </row>
    <row r="1587" spans="1:6" ht="12.75" customHeight="1" x14ac:dyDescent="0.25">
      <c r="A1587" s="85" t="s">
        <v>47</v>
      </c>
      <c r="B1587" s="58"/>
      <c r="C1587" s="58"/>
      <c r="D1587" s="9">
        <v>22000</v>
      </c>
      <c r="E1587" s="140"/>
    </row>
    <row r="1588" spans="1:6" s="114" customFormat="1" ht="12.75" customHeight="1" x14ac:dyDescent="0.25">
      <c r="A1588" s="112" t="s">
        <v>353</v>
      </c>
      <c r="B1588" s="113"/>
      <c r="C1588" s="113"/>
      <c r="D1588" s="113"/>
      <c r="E1588" s="169"/>
      <c r="F1588" s="154"/>
    </row>
    <row r="1589" spans="1:6" ht="12.75" customHeight="1" x14ac:dyDescent="0.25">
      <c r="A1589" s="84" t="s">
        <v>53</v>
      </c>
      <c r="B1589" s="5">
        <v>0</v>
      </c>
      <c r="C1589" s="5">
        <v>0</v>
      </c>
      <c r="D1589" s="5">
        <v>0</v>
      </c>
      <c r="E1589" s="138">
        <v>0</v>
      </c>
    </row>
    <row r="1590" spans="1:6" ht="12.75" customHeight="1" x14ac:dyDescent="0.25">
      <c r="A1590" s="85" t="s">
        <v>55</v>
      </c>
      <c r="B1590" s="58"/>
      <c r="C1590" s="58"/>
      <c r="D1590" s="9"/>
      <c r="E1590" s="140"/>
    </row>
    <row r="1591" spans="1:6" x14ac:dyDescent="0.25">
      <c r="A1591" s="69" t="s">
        <v>507</v>
      </c>
      <c r="B1591" s="83">
        <v>1390200</v>
      </c>
      <c r="C1591" s="83">
        <v>1390200</v>
      </c>
      <c r="D1591" s="83">
        <v>613419.81000000006</v>
      </c>
      <c r="E1591" s="170">
        <v>44.12</v>
      </c>
    </row>
    <row r="1592" spans="1:6" s="114" customFormat="1" x14ac:dyDescent="0.25">
      <c r="A1592" s="112" t="s">
        <v>347</v>
      </c>
      <c r="B1592" s="113">
        <v>1390200</v>
      </c>
      <c r="C1592" s="113">
        <v>1390200</v>
      </c>
      <c r="D1592" s="113">
        <v>613419.81000000006</v>
      </c>
      <c r="E1592" s="169">
        <v>44.12</v>
      </c>
      <c r="F1592" s="154"/>
    </row>
    <row r="1593" spans="1:6" x14ac:dyDescent="0.25">
      <c r="A1593" s="84" t="s">
        <v>65</v>
      </c>
      <c r="B1593" s="5">
        <v>1200000</v>
      </c>
      <c r="C1593" s="5">
        <v>1200000</v>
      </c>
      <c r="D1593" s="5">
        <v>563773.06999999995</v>
      </c>
      <c r="E1593" s="138">
        <v>46.98</v>
      </c>
    </row>
    <row r="1594" spans="1:6" x14ac:dyDescent="0.25">
      <c r="A1594" s="85" t="s">
        <v>68</v>
      </c>
      <c r="B1594" s="58"/>
      <c r="C1594" s="58"/>
      <c r="D1594" s="9">
        <v>9375</v>
      </c>
      <c r="E1594" s="140"/>
    </row>
    <row r="1595" spans="1:6" x14ac:dyDescent="0.25">
      <c r="A1595" s="85" t="s">
        <v>73</v>
      </c>
      <c r="B1595" s="58"/>
      <c r="C1595" s="58"/>
      <c r="D1595" s="9">
        <v>3937.5</v>
      </c>
      <c r="E1595" s="140"/>
    </row>
    <row r="1596" spans="1:6" x14ac:dyDescent="0.25">
      <c r="A1596" s="85" t="s">
        <v>74</v>
      </c>
      <c r="B1596" s="58"/>
      <c r="C1596" s="58"/>
      <c r="D1596" s="9">
        <v>550460.56999999995</v>
      </c>
      <c r="E1596" s="140"/>
    </row>
    <row r="1597" spans="1:6" x14ac:dyDescent="0.25">
      <c r="A1597" s="84" t="s">
        <v>77</v>
      </c>
      <c r="B1597" s="5">
        <v>100000</v>
      </c>
      <c r="C1597" s="5">
        <v>100000</v>
      </c>
      <c r="D1597" s="5">
        <v>12112.35</v>
      </c>
      <c r="E1597" s="138">
        <v>12.11</v>
      </c>
    </row>
    <row r="1598" spans="1:6" x14ac:dyDescent="0.25">
      <c r="A1598" s="85" t="s">
        <v>82</v>
      </c>
      <c r="B1598" s="58"/>
      <c r="C1598" s="58"/>
      <c r="D1598" s="9">
        <v>11900</v>
      </c>
      <c r="E1598" s="140"/>
    </row>
    <row r="1599" spans="1:6" x14ac:dyDescent="0.25">
      <c r="A1599" s="85" t="s">
        <v>83</v>
      </c>
      <c r="B1599" s="58"/>
      <c r="C1599" s="58"/>
      <c r="D1599" s="9">
        <v>212.35</v>
      </c>
      <c r="E1599" s="140"/>
    </row>
    <row r="1600" spans="1:6" x14ac:dyDescent="0.25">
      <c r="A1600" s="84" t="s">
        <v>86</v>
      </c>
      <c r="B1600" s="5">
        <v>90200</v>
      </c>
      <c r="C1600" s="5">
        <v>90200</v>
      </c>
      <c r="D1600" s="5">
        <v>37534.39</v>
      </c>
      <c r="E1600" s="138">
        <v>41.61</v>
      </c>
    </row>
    <row r="1601" spans="1:6" x14ac:dyDescent="0.25">
      <c r="A1601" s="85" t="s">
        <v>87</v>
      </c>
      <c r="B1601" s="58"/>
      <c r="C1601" s="58"/>
      <c r="D1601" s="9">
        <v>34939.760000000002</v>
      </c>
      <c r="E1601" s="140"/>
    </row>
    <row r="1602" spans="1:6" x14ac:dyDescent="0.25">
      <c r="A1602" s="85" t="s">
        <v>88</v>
      </c>
      <c r="B1602" s="58"/>
      <c r="C1602" s="58"/>
      <c r="D1602" s="9">
        <v>2573.9</v>
      </c>
      <c r="E1602" s="140"/>
    </row>
    <row r="1603" spans="1:6" x14ac:dyDescent="0.25">
      <c r="A1603" s="85" t="s">
        <v>89</v>
      </c>
      <c r="B1603" s="58"/>
      <c r="C1603" s="58"/>
      <c r="D1603" s="9">
        <v>20.73</v>
      </c>
      <c r="E1603" s="140"/>
    </row>
    <row r="1604" spans="1:6" s="87" customFormat="1" x14ac:dyDescent="0.25">
      <c r="A1604" s="82" t="s">
        <v>317</v>
      </c>
      <c r="B1604" s="5">
        <v>8435089</v>
      </c>
      <c r="C1604" s="5">
        <v>8435089</v>
      </c>
      <c r="D1604" s="5">
        <v>8214033.79</v>
      </c>
      <c r="E1604" s="138">
        <v>97.38</v>
      </c>
      <c r="F1604" s="157"/>
    </row>
    <row r="1605" spans="1:6" x14ac:dyDescent="0.25">
      <c r="A1605" s="69" t="s">
        <v>508</v>
      </c>
      <c r="B1605" s="83">
        <v>42000</v>
      </c>
      <c r="C1605" s="83">
        <v>42000</v>
      </c>
      <c r="D1605" s="83">
        <v>4402.99</v>
      </c>
      <c r="E1605" s="170">
        <v>10.48</v>
      </c>
    </row>
    <row r="1606" spans="1:6" s="114" customFormat="1" x14ac:dyDescent="0.25">
      <c r="A1606" s="112" t="s">
        <v>347</v>
      </c>
      <c r="B1606" s="113">
        <v>42000</v>
      </c>
      <c r="C1606" s="113">
        <v>42000</v>
      </c>
      <c r="D1606" s="113">
        <v>4402.99</v>
      </c>
      <c r="E1606" s="169">
        <v>10.48</v>
      </c>
      <c r="F1606" s="154"/>
    </row>
    <row r="1607" spans="1:6" x14ac:dyDescent="0.25">
      <c r="A1607" s="84" t="s">
        <v>85</v>
      </c>
      <c r="B1607" s="5">
        <v>42000</v>
      </c>
      <c r="C1607" s="5">
        <v>42000</v>
      </c>
      <c r="D1607" s="5">
        <v>4402.99</v>
      </c>
      <c r="E1607" s="138">
        <v>10.48</v>
      </c>
    </row>
    <row r="1608" spans="1:6" x14ac:dyDescent="0.25">
      <c r="A1608" s="85" t="s">
        <v>447</v>
      </c>
      <c r="B1608" s="58"/>
      <c r="C1608" s="58"/>
      <c r="D1608" s="9">
        <v>4402.99</v>
      </c>
      <c r="E1608" s="140"/>
    </row>
    <row r="1609" spans="1:6" x14ac:dyDescent="0.25">
      <c r="A1609" s="69" t="s">
        <v>509</v>
      </c>
      <c r="B1609" s="83">
        <v>15000</v>
      </c>
      <c r="C1609" s="83">
        <v>15000</v>
      </c>
      <c r="D1609" s="83">
        <v>5239.55</v>
      </c>
      <c r="E1609" s="170">
        <v>34.93</v>
      </c>
    </row>
    <row r="1610" spans="1:6" s="114" customFormat="1" x14ac:dyDescent="0.25">
      <c r="A1610" s="112" t="s">
        <v>347</v>
      </c>
      <c r="B1610" s="113">
        <v>15000</v>
      </c>
      <c r="C1610" s="113">
        <v>15000</v>
      </c>
      <c r="D1610" s="113">
        <v>5239.55</v>
      </c>
      <c r="E1610" s="169">
        <v>34.93</v>
      </c>
      <c r="F1610" s="154"/>
    </row>
    <row r="1611" spans="1:6" x14ac:dyDescent="0.25">
      <c r="A1611" s="84" t="s">
        <v>85</v>
      </c>
      <c r="B1611" s="5">
        <v>15000</v>
      </c>
      <c r="C1611" s="5">
        <v>15000</v>
      </c>
      <c r="D1611" s="5">
        <v>5239.55</v>
      </c>
      <c r="E1611" s="138">
        <v>34.93</v>
      </c>
    </row>
    <row r="1612" spans="1:6" ht="13.5" customHeight="1" x14ac:dyDescent="0.25">
      <c r="A1612" s="85" t="s">
        <v>447</v>
      </c>
      <c r="B1612" s="58"/>
      <c r="C1612" s="58"/>
      <c r="D1612" s="9">
        <v>5239.55</v>
      </c>
      <c r="E1612" s="140"/>
    </row>
    <row r="1613" spans="1:6" x14ac:dyDescent="0.25">
      <c r="A1613" s="69" t="s">
        <v>364</v>
      </c>
      <c r="B1613" s="83">
        <v>240000</v>
      </c>
      <c r="C1613" s="83">
        <v>240000</v>
      </c>
      <c r="D1613" s="83">
        <v>110732.52</v>
      </c>
      <c r="E1613" s="170">
        <v>46.14</v>
      </c>
    </row>
    <row r="1614" spans="1:6" s="114" customFormat="1" ht="13.5" customHeight="1" x14ac:dyDescent="0.25">
      <c r="A1614" s="112" t="s">
        <v>347</v>
      </c>
      <c r="B1614" s="113">
        <v>75000</v>
      </c>
      <c r="C1614" s="113">
        <v>75000</v>
      </c>
      <c r="D1614" s="113">
        <v>42273.43</v>
      </c>
      <c r="E1614" s="169">
        <v>56.36</v>
      </c>
      <c r="F1614" s="154"/>
    </row>
    <row r="1615" spans="1:6" ht="13.5" customHeight="1" x14ac:dyDescent="0.25">
      <c r="A1615" s="84" t="s">
        <v>85</v>
      </c>
      <c r="B1615" s="5">
        <v>45000</v>
      </c>
      <c r="C1615" s="5">
        <v>45000</v>
      </c>
      <c r="D1615" s="5">
        <v>12273.43</v>
      </c>
      <c r="E1615" s="138">
        <v>27.27</v>
      </c>
    </row>
    <row r="1616" spans="1:6" ht="13.5" customHeight="1" x14ac:dyDescent="0.25">
      <c r="A1616" s="85" t="s">
        <v>448</v>
      </c>
      <c r="B1616" s="58"/>
      <c r="C1616" s="58"/>
      <c r="D1616" s="9">
        <v>12273.43</v>
      </c>
      <c r="E1616" s="140"/>
    </row>
    <row r="1617" spans="1:6" ht="13.5" customHeight="1" x14ac:dyDescent="0.25">
      <c r="A1617" s="84" t="s">
        <v>150</v>
      </c>
      <c r="B1617" s="5">
        <v>30000</v>
      </c>
      <c r="C1617" s="5">
        <v>30000</v>
      </c>
      <c r="D1617" s="5">
        <v>30000</v>
      </c>
      <c r="E1617" s="138">
        <v>100</v>
      </c>
    </row>
    <row r="1618" spans="1:6" ht="13.5" customHeight="1" x14ac:dyDescent="0.25">
      <c r="A1618" s="85" t="s">
        <v>151</v>
      </c>
      <c r="B1618" s="58"/>
      <c r="C1618" s="58"/>
      <c r="D1618" s="9">
        <v>30000</v>
      </c>
      <c r="E1618" s="140"/>
    </row>
    <row r="1619" spans="1:6" s="114" customFormat="1" ht="13.5" customHeight="1" x14ac:dyDescent="0.25">
      <c r="A1619" s="112" t="s">
        <v>353</v>
      </c>
      <c r="B1619" s="113">
        <v>165000</v>
      </c>
      <c r="C1619" s="113">
        <v>165000</v>
      </c>
      <c r="D1619" s="113">
        <v>68459.09</v>
      </c>
      <c r="E1619" s="169">
        <v>41.49</v>
      </c>
      <c r="F1619" s="154"/>
    </row>
    <row r="1620" spans="1:6" ht="13.5" customHeight="1" x14ac:dyDescent="0.25">
      <c r="A1620" s="84" t="s">
        <v>150</v>
      </c>
      <c r="B1620" s="5">
        <v>165000</v>
      </c>
      <c r="C1620" s="5">
        <v>165000</v>
      </c>
      <c r="D1620" s="5">
        <v>68459.09</v>
      </c>
      <c r="E1620" s="138">
        <v>41.49</v>
      </c>
    </row>
    <row r="1621" spans="1:6" ht="13.5" customHeight="1" x14ac:dyDescent="0.25">
      <c r="A1621" s="85" t="s">
        <v>151</v>
      </c>
      <c r="B1621" s="58"/>
      <c r="C1621" s="58"/>
      <c r="D1621" s="9">
        <v>68459.09</v>
      </c>
      <c r="E1621" s="140"/>
    </row>
    <row r="1622" spans="1:6" x14ac:dyDescent="0.25">
      <c r="A1622" s="69" t="s">
        <v>510</v>
      </c>
      <c r="B1622" s="83">
        <v>46000</v>
      </c>
      <c r="C1622" s="83">
        <v>46000</v>
      </c>
      <c r="D1622" s="83">
        <v>1570.46</v>
      </c>
      <c r="E1622" s="170">
        <v>3.41</v>
      </c>
    </row>
    <row r="1623" spans="1:6" s="114" customFormat="1" x14ac:dyDescent="0.25">
      <c r="A1623" s="112" t="s">
        <v>347</v>
      </c>
      <c r="B1623" s="113">
        <v>46000</v>
      </c>
      <c r="C1623" s="113">
        <v>46000</v>
      </c>
      <c r="D1623" s="113">
        <v>1570.46</v>
      </c>
      <c r="E1623" s="169">
        <v>3.41</v>
      </c>
      <c r="F1623" s="154"/>
    </row>
    <row r="1624" spans="1:6" x14ac:dyDescent="0.25">
      <c r="A1624" s="84" t="s">
        <v>85</v>
      </c>
      <c r="B1624" s="5">
        <v>46000</v>
      </c>
      <c r="C1624" s="5">
        <v>46000</v>
      </c>
      <c r="D1624" s="5">
        <v>1570.46</v>
      </c>
      <c r="E1624" s="138">
        <v>3.41</v>
      </c>
    </row>
    <row r="1625" spans="1:6" ht="13.5" customHeight="1" x14ac:dyDescent="0.25">
      <c r="A1625" s="85" t="s">
        <v>448</v>
      </c>
      <c r="B1625" s="58"/>
      <c r="C1625" s="58"/>
      <c r="D1625" s="9">
        <v>1570.46</v>
      </c>
      <c r="E1625" s="140"/>
    </row>
    <row r="1626" spans="1:6" x14ac:dyDescent="0.25">
      <c r="A1626" s="69" t="s">
        <v>557</v>
      </c>
      <c r="B1626" s="83">
        <v>8092089</v>
      </c>
      <c r="C1626" s="83">
        <v>8092089</v>
      </c>
      <c r="D1626" s="83">
        <v>8092088.2699999996</v>
      </c>
      <c r="E1626" s="170">
        <v>100</v>
      </c>
    </row>
    <row r="1627" spans="1:6" s="114" customFormat="1" x14ac:dyDescent="0.25">
      <c r="A1627" s="112" t="s">
        <v>347</v>
      </c>
      <c r="B1627" s="113">
        <v>8092089</v>
      </c>
      <c r="C1627" s="113">
        <v>8092089</v>
      </c>
      <c r="D1627" s="113">
        <v>8092088.2699999996</v>
      </c>
      <c r="E1627" s="169">
        <v>100</v>
      </c>
      <c r="F1627" s="154"/>
    </row>
    <row r="1628" spans="1:6" x14ac:dyDescent="0.25">
      <c r="A1628" s="84" t="s">
        <v>518</v>
      </c>
      <c r="B1628" s="5">
        <v>8092089</v>
      </c>
      <c r="C1628" s="5">
        <v>8092089</v>
      </c>
      <c r="D1628" s="5">
        <v>8092088.2699999996</v>
      </c>
      <c r="E1628" s="138">
        <v>100</v>
      </c>
    </row>
    <row r="1629" spans="1:6" ht="13.5" customHeight="1" x14ac:dyDescent="0.25">
      <c r="A1629" s="85" t="s">
        <v>519</v>
      </c>
      <c r="B1629" s="58"/>
      <c r="C1629" s="58"/>
      <c r="D1629" s="9">
        <v>8092088.2699999996</v>
      </c>
      <c r="E1629" s="140"/>
    </row>
    <row r="1630" spans="1:6" x14ac:dyDescent="0.25">
      <c r="A1630" s="84"/>
      <c r="B1630" s="5"/>
      <c r="C1630" s="5"/>
      <c r="D1630" s="5"/>
      <c r="E1630" s="138"/>
    </row>
    <row r="1631" spans="1:6" x14ac:dyDescent="0.25">
      <c r="A1631" s="84"/>
      <c r="B1631" s="5"/>
      <c r="C1631" s="5"/>
      <c r="D1631" s="5"/>
      <c r="E1631" s="138"/>
    </row>
    <row r="1632" spans="1:6" x14ac:dyDescent="0.25">
      <c r="A1632" s="84"/>
      <c r="B1632" s="5"/>
      <c r="C1632" s="5"/>
      <c r="D1632" s="5"/>
      <c r="E1632" s="138"/>
    </row>
    <row r="1633" spans="1:6" x14ac:dyDescent="0.25">
      <c r="A1633" s="84"/>
      <c r="B1633" s="5"/>
      <c r="C1633" s="5"/>
      <c r="D1633" s="5"/>
      <c r="E1633" s="138"/>
    </row>
    <row r="1634" spans="1:6" x14ac:dyDescent="0.25">
      <c r="A1634" s="84"/>
      <c r="B1634" s="5"/>
      <c r="C1634" s="5"/>
      <c r="D1634" s="5"/>
      <c r="E1634" s="138"/>
    </row>
    <row r="1635" spans="1:6" x14ac:dyDescent="0.25">
      <c r="A1635" s="84"/>
      <c r="B1635" s="5"/>
      <c r="C1635" s="5"/>
      <c r="D1635" s="5"/>
      <c r="E1635" s="138"/>
    </row>
    <row r="1636" spans="1:6" x14ac:dyDescent="0.25">
      <c r="A1636" s="84"/>
      <c r="B1636" s="5"/>
      <c r="C1636" s="5"/>
      <c r="D1636" s="5"/>
      <c r="E1636" s="138"/>
    </row>
    <row r="1637" spans="1:6" x14ac:dyDescent="0.25">
      <c r="A1637" s="84"/>
      <c r="B1637" s="5"/>
      <c r="C1637" s="5"/>
      <c r="D1637" s="5"/>
      <c r="E1637" s="138"/>
    </row>
    <row r="1638" spans="1:6" x14ac:dyDescent="0.25">
      <c r="A1638" s="84"/>
      <c r="B1638" s="5"/>
      <c r="C1638" s="5"/>
      <c r="D1638" s="5"/>
      <c r="E1638" s="138"/>
    </row>
    <row r="1639" spans="1:6" x14ac:dyDescent="0.25">
      <c r="A1639" s="84"/>
      <c r="B1639" s="5"/>
      <c r="C1639" s="5"/>
      <c r="D1639" s="5"/>
      <c r="E1639" s="138"/>
    </row>
    <row r="1640" spans="1:6" x14ac:dyDescent="0.25">
      <c r="A1640" s="84"/>
      <c r="B1640" s="5"/>
      <c r="C1640" s="5"/>
      <c r="D1640" s="5"/>
      <c r="E1640" s="138"/>
    </row>
    <row r="1641" spans="1:6" x14ac:dyDescent="0.25">
      <c r="A1641" s="84"/>
      <c r="B1641" s="5"/>
      <c r="C1641" s="5"/>
      <c r="D1641" s="5"/>
      <c r="E1641" s="138"/>
    </row>
    <row r="1642" spans="1:6" x14ac:dyDescent="0.25">
      <c r="A1642" s="84"/>
      <c r="B1642" s="5"/>
      <c r="C1642" s="5"/>
      <c r="D1642" s="5"/>
      <c r="E1642" s="138"/>
    </row>
    <row r="1643" spans="1:6" x14ac:dyDescent="0.25">
      <c r="A1643" s="84"/>
      <c r="B1643" s="5"/>
      <c r="C1643" s="5"/>
      <c r="D1643" s="5"/>
      <c r="E1643" s="138"/>
    </row>
    <row r="1644" spans="1:6" x14ac:dyDescent="0.25">
      <c r="A1644" s="84"/>
      <c r="B1644" s="5"/>
      <c r="C1644" s="5"/>
      <c r="D1644" s="5"/>
      <c r="E1644" s="138"/>
    </row>
    <row r="1645" spans="1:6" x14ac:dyDescent="0.25">
      <c r="A1645" s="6" t="s">
        <v>486</v>
      </c>
      <c r="B1645" s="54">
        <v>14500</v>
      </c>
      <c r="C1645" s="54">
        <v>14500</v>
      </c>
      <c r="D1645" s="54">
        <v>6480.88</v>
      </c>
      <c r="E1645" s="136">
        <v>44.7</v>
      </c>
    </row>
    <row r="1646" spans="1:6" x14ac:dyDescent="0.25">
      <c r="A1646" s="82" t="s">
        <v>487</v>
      </c>
      <c r="B1646" s="5">
        <v>14500</v>
      </c>
      <c r="C1646" s="5">
        <v>14500</v>
      </c>
      <c r="D1646" s="5">
        <v>6480.88</v>
      </c>
      <c r="E1646" s="138">
        <v>44.7</v>
      </c>
    </row>
    <row r="1647" spans="1:6" s="114" customFormat="1" x14ac:dyDescent="0.25">
      <c r="A1647" s="112" t="s">
        <v>347</v>
      </c>
      <c r="B1647" s="113">
        <v>14500</v>
      </c>
      <c r="C1647" s="113">
        <v>14500</v>
      </c>
      <c r="D1647" s="113">
        <v>6480.88</v>
      </c>
      <c r="E1647" s="169">
        <v>44.7</v>
      </c>
      <c r="F1647" s="154"/>
    </row>
    <row r="1648" spans="1:6" x14ac:dyDescent="0.25">
      <c r="A1648" s="57"/>
      <c r="B1648" s="9"/>
      <c r="C1648" s="9"/>
      <c r="D1648" s="9"/>
      <c r="E1648" s="139"/>
    </row>
    <row r="1649" spans="1:6" s="87" customFormat="1" x14ac:dyDescent="0.25">
      <c r="A1649" s="82" t="s">
        <v>213</v>
      </c>
      <c r="B1649" s="5">
        <v>14500</v>
      </c>
      <c r="C1649" s="5">
        <v>14500</v>
      </c>
      <c r="D1649" s="5">
        <v>6480.88</v>
      </c>
      <c r="E1649" s="138">
        <v>44.7</v>
      </c>
      <c r="F1649" s="157"/>
    </row>
    <row r="1650" spans="1:6" x14ac:dyDescent="0.25">
      <c r="A1650" s="69" t="s">
        <v>214</v>
      </c>
      <c r="B1650" s="83">
        <v>14500</v>
      </c>
      <c r="C1650" s="83">
        <v>14500</v>
      </c>
      <c r="D1650" s="83">
        <v>6480.88</v>
      </c>
      <c r="E1650" s="170">
        <v>44.7</v>
      </c>
    </row>
    <row r="1651" spans="1:6" s="114" customFormat="1" x14ac:dyDescent="0.25">
      <c r="A1651" s="112" t="s">
        <v>347</v>
      </c>
      <c r="B1651" s="113">
        <v>14500</v>
      </c>
      <c r="C1651" s="113">
        <v>14500</v>
      </c>
      <c r="D1651" s="113">
        <v>6480.88</v>
      </c>
      <c r="E1651" s="169">
        <v>44.7</v>
      </c>
      <c r="F1651" s="154"/>
    </row>
    <row r="1652" spans="1:6" x14ac:dyDescent="0.25">
      <c r="A1652" s="84" t="s">
        <v>53</v>
      </c>
      <c r="B1652" s="5">
        <v>8000</v>
      </c>
      <c r="C1652" s="5">
        <v>8000</v>
      </c>
      <c r="D1652" s="5">
        <v>5500</v>
      </c>
      <c r="E1652" s="138">
        <v>68.75</v>
      </c>
    </row>
    <row r="1653" spans="1:6" x14ac:dyDescent="0.25">
      <c r="A1653" s="85" t="s">
        <v>56</v>
      </c>
      <c r="B1653" s="58"/>
      <c r="C1653" s="58"/>
      <c r="D1653" s="9">
        <v>5500</v>
      </c>
      <c r="E1653" s="140"/>
    </row>
    <row r="1654" spans="1:6" x14ac:dyDescent="0.25">
      <c r="A1654" s="84" t="s">
        <v>58</v>
      </c>
      <c r="B1654" s="5">
        <v>5000</v>
      </c>
      <c r="C1654" s="5">
        <v>5000</v>
      </c>
      <c r="D1654" s="5">
        <v>980.88</v>
      </c>
      <c r="E1654" s="138">
        <v>19.62</v>
      </c>
    </row>
    <row r="1655" spans="1:6" x14ac:dyDescent="0.25">
      <c r="A1655" s="85" t="s">
        <v>59</v>
      </c>
      <c r="B1655" s="58"/>
      <c r="C1655" s="58"/>
      <c r="D1655" s="9">
        <v>980.88</v>
      </c>
      <c r="E1655" s="140"/>
    </row>
    <row r="1656" spans="1:6" x14ac:dyDescent="0.25">
      <c r="A1656" s="84" t="s">
        <v>77</v>
      </c>
      <c r="B1656" s="5">
        <v>1500</v>
      </c>
      <c r="C1656" s="5">
        <v>1500</v>
      </c>
      <c r="D1656" s="5">
        <v>0</v>
      </c>
      <c r="E1656" s="138">
        <v>0</v>
      </c>
    </row>
    <row r="1657" spans="1:6" x14ac:dyDescent="0.25">
      <c r="A1657" s="34"/>
      <c r="B1657" s="34"/>
      <c r="C1657" s="34"/>
      <c r="D1657" s="121"/>
      <c r="E1657" s="122"/>
    </row>
    <row r="1658" spans="1:6" x14ac:dyDescent="0.25">
      <c r="A1658" s="34"/>
      <c r="B1658" s="34"/>
      <c r="C1658" s="34"/>
      <c r="D1658" s="121"/>
      <c r="E1658" s="122"/>
    </row>
    <row r="1659" spans="1:6" x14ac:dyDescent="0.25">
      <c r="A1659" s="34"/>
      <c r="B1659" s="34"/>
      <c r="C1659" s="205" t="s">
        <v>511</v>
      </c>
      <c r="D1659" s="206"/>
      <c r="E1659" s="172"/>
      <c r="F1659" s="127"/>
    </row>
    <row r="1660" spans="1:6" x14ac:dyDescent="0.25">
      <c r="A1660" s="34"/>
      <c r="B1660" s="34"/>
      <c r="C1660" s="207" t="s">
        <v>515</v>
      </c>
      <c r="D1660" s="207"/>
      <c r="E1660" s="172"/>
      <c r="F1660" s="127"/>
    </row>
    <row r="1661" spans="1:6" x14ac:dyDescent="0.25">
      <c r="A1661" s="34"/>
      <c r="B1661" s="34"/>
      <c r="C1661" s="121"/>
      <c r="D1661" s="121"/>
      <c r="E1661" s="122"/>
      <c r="F1661" s="126"/>
    </row>
    <row r="1662" spans="1:6" ht="15.75" x14ac:dyDescent="0.25">
      <c r="A1662" s="204" t="s">
        <v>514</v>
      </c>
      <c r="B1662" s="204"/>
      <c r="C1662" s="204"/>
      <c r="D1662" s="204"/>
      <c r="E1662" s="204"/>
      <c r="F1662"/>
    </row>
    <row r="1663" spans="1:6" ht="15.75" x14ac:dyDescent="0.25">
      <c r="A1663" s="204" t="s">
        <v>561</v>
      </c>
      <c r="B1663" s="204"/>
      <c r="C1663" s="204"/>
      <c r="D1663" s="204"/>
      <c r="E1663" s="204"/>
      <c r="F1663"/>
    </row>
    <row r="1664" spans="1:6" ht="15.75" x14ac:dyDescent="0.25">
      <c r="A1664" s="204" t="s">
        <v>560</v>
      </c>
      <c r="B1664" s="204"/>
      <c r="C1664" s="204"/>
      <c r="D1664" s="204"/>
      <c r="E1664" s="204"/>
      <c r="F1664"/>
    </row>
    <row r="1665" spans="1:6" x14ac:dyDescent="0.25">
      <c r="A1665" s="34"/>
      <c r="B1665" s="34"/>
      <c r="C1665" s="34"/>
      <c r="D1665" s="121"/>
      <c r="E1665" s="122"/>
      <c r="F1665"/>
    </row>
    <row r="1666" spans="1:6" x14ac:dyDescent="0.25">
      <c r="A1666" s="173"/>
      <c r="B1666" s="34"/>
      <c r="C1666" s="34"/>
      <c r="D1666" s="121"/>
      <c r="E1666" s="122"/>
      <c r="F1666"/>
    </row>
    <row r="1667" spans="1:6" x14ac:dyDescent="0.25">
      <c r="A1667" s="173"/>
      <c r="B1667" s="34"/>
      <c r="C1667" s="34"/>
      <c r="D1667" s="121"/>
      <c r="E1667" s="122"/>
      <c r="F1667"/>
    </row>
    <row r="1668" spans="1:6" x14ac:dyDescent="0.25">
      <c r="A1668" s="173"/>
      <c r="B1668" s="34"/>
      <c r="C1668" s="34"/>
      <c r="D1668" s="121"/>
      <c r="E1668" s="122"/>
      <c r="F1668"/>
    </row>
    <row r="1669" spans="1:6" x14ac:dyDescent="0.25">
      <c r="A1669" s="173"/>
      <c r="B1669" s="34"/>
      <c r="C1669" s="34"/>
      <c r="D1669" s="121"/>
      <c r="E1669" s="122"/>
      <c r="F1669"/>
    </row>
  </sheetData>
  <mergeCells count="5">
    <mergeCell ref="C1659:D1659"/>
    <mergeCell ref="C1660:D1660"/>
    <mergeCell ref="A1662:E1662"/>
    <mergeCell ref="A1663:E1663"/>
    <mergeCell ref="A1664:E1664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8" firstPageNumber="12" orientation="landscape" useFirstPageNumber="1" r:id="rId1"/>
  <headerFooter>
    <oddFooter>&amp;C&amp;P</oddFooter>
  </headerFooter>
  <rowBreaks count="8" manualBreakCount="8">
    <brk id="78" max="4" man="1"/>
    <brk id="430" max="4" man="1"/>
    <brk id="827" max="4" man="1"/>
    <brk id="865" max="4" man="1"/>
    <brk id="940" max="4" man="1"/>
    <brk id="1270" max="4" man="1"/>
    <brk id="1310" max="4" man="1"/>
    <brk id="13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12</vt:i4>
      </vt:variant>
    </vt:vector>
  </HeadingPairs>
  <TitlesOfParts>
    <vt:vector size="21" baseType="lpstr">
      <vt:lpstr>Sažetak </vt:lpstr>
      <vt:lpstr>P i R -Tablica 1.</vt:lpstr>
      <vt:lpstr>P i R -Tablica 2.</vt:lpstr>
      <vt:lpstr>R -Tablica 3.</vt:lpstr>
      <vt:lpstr>Rač fin-Tablica 4.</vt:lpstr>
      <vt:lpstr>Rač fin-analitika</vt:lpstr>
      <vt:lpstr>Rač fin-izvori</vt:lpstr>
      <vt:lpstr>Posebni dio-org.kl.</vt:lpstr>
      <vt:lpstr>Posebni dio-progr.</vt:lpstr>
      <vt:lpstr>'P i R -Tablica 1.'!Ispis_naslova</vt:lpstr>
      <vt:lpstr>'P i R -Tablica 2.'!Ispis_naslova</vt:lpstr>
      <vt:lpstr>'Posebni dio-org.kl.'!Ispis_naslova</vt:lpstr>
      <vt:lpstr>'Posebni dio-progr.'!Ispis_naslova</vt:lpstr>
      <vt:lpstr>'R -Tablica 3.'!Ispis_naslova</vt:lpstr>
      <vt:lpstr>'Rač fin-analitika'!Ispis_naslova</vt:lpstr>
      <vt:lpstr>'P i R -Tablica 2.'!Podrucje_ispisa</vt:lpstr>
      <vt:lpstr>'Posebni dio-org.kl.'!Podrucje_ispisa</vt:lpstr>
      <vt:lpstr>'Posebni dio-progr.'!Podrucje_ispisa</vt:lpstr>
      <vt:lpstr>'R -Tablica 3.'!Podrucje_ispisa</vt:lpstr>
      <vt:lpstr>'Rač fin-analitika'!Podrucje_ispisa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Polugodišnji izvještaj 2019</dc:title>
  <dc:creator>Tina Prašnički</dc:creator>
  <cp:lastModifiedBy>Tina Prašnički</cp:lastModifiedBy>
  <cp:lastPrinted>2021-08-09T07:44:42Z</cp:lastPrinted>
  <dcterms:created xsi:type="dcterms:W3CDTF">2018-03-15T13:07:00Z</dcterms:created>
  <dcterms:modified xsi:type="dcterms:W3CDTF">2021-09-22T06:48:13Z</dcterms:modified>
</cp:coreProperties>
</file>