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Z:\40. Javna nabava\02_Jednostavna nabava\2023\08. Osiguranje imovine, službenika, odgovornost\"/>
    </mc:Choice>
  </mc:AlternateContent>
  <xr:revisionPtr revIDLastSave="0" documentId="13_ncr:1_{9561BC65-FF9B-4091-80F4-12C67E38C07A}" xr6:coauthVersionLast="47" xr6:coauthVersionMax="47" xr10:uidLastSave="{00000000-0000-0000-0000-000000000000}"/>
  <bookViews>
    <workbookView xWindow="-120" yWindow="-120" windowWidth="29040" windowHeight="15840" activeTab="1" xr2:uid="{00000000-000D-0000-FFFF-FFFF00000000}"/>
  </bookViews>
  <sheets>
    <sheet name="Građevinski objeti i oprema" sheetId="3" r:id="rId1"/>
    <sheet name="Troškovnik All Risks" sheetId="1" r:id="rId2"/>
    <sheet name="Troškovnik Odgovornost" sheetId="2" r:id="rId3"/>
    <sheet name="Troškovnik Nezgoda" sheetId="4" r:id="rId4"/>
    <sheet name="Troškovnik UKUPNO" sheetId="8" r:id="rId5"/>
  </sheets>
  <definedNames>
    <definedName name="Excel_BuiltIn__FilterDatabase_1">#REF!</definedName>
    <definedName name="Excel_BuiltIn__FilterDatabase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3" l="1"/>
  <c r="G10" i="3"/>
  <c r="G11" i="3"/>
  <c r="G12" i="3"/>
  <c r="G13" i="3"/>
  <c r="G14" i="3"/>
  <c r="G15" i="3"/>
  <c r="G16" i="3"/>
  <c r="G8" i="3"/>
  <c r="G17" i="3" l="1"/>
  <c r="D9" i="8" l="1"/>
  <c r="E14" i="4"/>
  <c r="E16" i="4" s="1"/>
  <c r="D14" i="4"/>
  <c r="D16" i="4" s="1"/>
  <c r="F16" i="2"/>
  <c r="F18" i="2" s="1"/>
  <c r="F26" i="1"/>
  <c r="F28" i="1" s="1"/>
  <c r="F32" i="3" l="1"/>
  <c r="F29" i="3" l="1"/>
  <c r="F33" i="3" l="1"/>
  <c r="E10" i="1" l="1"/>
  <c r="D11" i="8"/>
  <c r="E8" i="1" l="1"/>
  <c r="E6" i="1"/>
  <c r="E11" i="1" l="1"/>
</calcChain>
</file>

<file path=xl/sharedStrings.xml><?xml version="1.0" encoding="utf-8"?>
<sst xmlns="http://schemas.openxmlformats.org/spreadsheetml/2006/main" count="190" uniqueCount="162">
  <si>
    <t>All Risks</t>
  </si>
  <si>
    <t>Red. Br</t>
  </si>
  <si>
    <t>OSIGURANI RIZICI</t>
  </si>
  <si>
    <t>IZNOS FRANŠIZE</t>
  </si>
  <si>
    <t>Flexa (požar, udar groma, eksplozija, pad letjelice)</t>
  </si>
  <si>
    <t>SVEUKUPNO</t>
  </si>
  <si>
    <t>Predmet osiguranja</t>
  </si>
  <si>
    <t>Napomene:</t>
  </si>
  <si>
    <t>Oluja, tuča</t>
  </si>
  <si>
    <t>Poplava bujica i visoka voda</t>
  </si>
  <si>
    <t>Ostale opasnosti-neimenovani rizici</t>
  </si>
  <si>
    <t>Lom stakla-uključujući reklame i reklamne natpise na staklima</t>
  </si>
  <si>
    <t>1. Osiguranje na novu vrijednost.</t>
  </si>
  <si>
    <t>2. Osiguranje se ugovara bez franšiza.</t>
  </si>
  <si>
    <t>3. Za svaku stavku u upitu premije iskazati posebno.</t>
  </si>
  <si>
    <t>5. FLEXA i svi rizici osim loma stroja: Odnos između vrijednosti stvari i visine osiguranog iznosa nema značaja za određivanja iznosa osigurnine, iznos osiguranja po</t>
  </si>
  <si>
    <t>Izljev vode iz vodovodnih i kanalizacijskih cijevi i ostalih cijevnih sustava</t>
  </si>
  <si>
    <t>Godina izgradnje</t>
  </si>
  <si>
    <t>Kvadratura</t>
  </si>
  <si>
    <t>Posebne napomene</t>
  </si>
  <si>
    <t>Red.br.</t>
  </si>
  <si>
    <t>1.</t>
  </si>
  <si>
    <t>Objekti ukupno</t>
  </si>
  <si>
    <t>2.</t>
  </si>
  <si>
    <t>3.</t>
  </si>
  <si>
    <t>4.</t>
  </si>
  <si>
    <t>5.</t>
  </si>
  <si>
    <t>6.</t>
  </si>
  <si>
    <t>Oprema ukupno</t>
  </si>
  <si>
    <t>1. Oprema nisu motorna vozila.</t>
  </si>
  <si>
    <t>Osnovni podaci za obračun premije</t>
  </si>
  <si>
    <t>NKD - šifra djelatnosti</t>
  </si>
  <si>
    <t>Ukupan prihod iz djelatnosti</t>
  </si>
  <si>
    <t>Godišnji neto platni fond
(godišnja suma neto plaća svih djelatnika)</t>
  </si>
  <si>
    <t>Javna odgovornost prema trećim osobama</t>
  </si>
  <si>
    <t>Odgovornost prema djelatnicima</t>
  </si>
  <si>
    <t>7.</t>
  </si>
  <si>
    <t>pojedinom osnovnom sredstvu je jednak novonabavnoj vrijednosti u knjigovodstvenoj evidenciji osiguranika (oprema), te novonabavnoj vrijednosti prema procjeni nove vrijednosti (objekti).</t>
  </si>
  <si>
    <t>Građevinski objekti - zgrade</t>
  </si>
  <si>
    <t>Sveukupno građevinski objekti</t>
  </si>
  <si>
    <t>Udar vlastitog, tuđeg i nepoznatog motornog vozila, uključujući radne strojeve i vozila, dim i nadzvučni valovi</t>
  </si>
  <si>
    <t>Čisto imovinske štete</t>
  </si>
  <si>
    <t>Regresni zahtjevi mirovinskog i zdravstvenog osiguranja - podlimit u okviru agregatnog godišnjeg limita</t>
  </si>
  <si>
    <t xml:space="preserve">SVEUKUPNO BEZ PDV-a </t>
  </si>
  <si>
    <t>PDV</t>
  </si>
  <si>
    <t xml:space="preserve">SVEUKUPNO SA PDV-om </t>
  </si>
  <si>
    <t>Unutarnji nemiri, manifestacija, demonstracija, zlonamjerno oštećenje (vandalizam), štrajk i isključivanje iz rada</t>
  </si>
  <si>
    <t>Lokacija: Sve lokacije osiguranika</t>
  </si>
  <si>
    <t>Lokacije: Sve lokacije osiguranika</t>
  </si>
  <si>
    <t>SVEUKUPNO BEZ PDV-a</t>
  </si>
  <si>
    <t>SVEUKUPNO SA PDV-om</t>
  </si>
  <si>
    <t>Kombinirano kolektivno osiguranje djelatnika od posljedica nesretnog slučaja</t>
  </si>
  <si>
    <t>Podatci za osiguranje</t>
  </si>
  <si>
    <t>Smrt uslijed nezgode</t>
  </si>
  <si>
    <t>Trajni invaliditet</t>
  </si>
  <si>
    <t>Smrt uslijed bolesti</t>
  </si>
  <si>
    <t>Tablica 02 - Troškovnik osiguranja od odgovornosti</t>
  </si>
  <si>
    <t>Tablica 01 - Troškovnik osiguranja imovine</t>
  </si>
  <si>
    <t>Tablica 03  - Troškovnik osiguranja osoba od posljedica nesretnog slučaja</t>
  </si>
  <si>
    <t>1 .Osiguranje vrijedi za vrijeme i izvan obavljanja redovnog zanimanja 24 h</t>
  </si>
  <si>
    <t xml:space="preserve">2. Uključeno pokriće za amatersko i rekreativno bavljenje sportom </t>
  </si>
  <si>
    <t>8.</t>
  </si>
  <si>
    <t>9.</t>
  </si>
  <si>
    <t>Građevinski objekti i oprema</t>
  </si>
  <si>
    <t>Skupina osiguranja</t>
  </si>
  <si>
    <t>I</t>
  </si>
  <si>
    <t>II</t>
  </si>
  <si>
    <t>OSIGURANJE OSOBA OD NEZGODE</t>
  </si>
  <si>
    <t>III</t>
  </si>
  <si>
    <t>UKUPNA CIJENA PONUDE BEZ PDV-a</t>
  </si>
  <si>
    <t>UKUPNA CIJENA PONUDE S PDV-om</t>
  </si>
  <si>
    <t>ZA PONUDITELJA</t>
  </si>
  <si>
    <t>____________________________________________</t>
  </si>
  <si>
    <t>(ovlaštena osoba ponuditelja)</t>
  </si>
  <si>
    <t>Troškovnik - UKUPNO</t>
  </si>
  <si>
    <t>OSIGURANJE IMOVINE - ALL RISKS</t>
  </si>
  <si>
    <t>OSIGURANJE OD ODGOVORNOSTI</t>
  </si>
  <si>
    <t>Sav inventar i oprema u županijskoj palači u Varaždinu, Franjevački trg 7</t>
  </si>
  <si>
    <t>Računala u županijskoj palači u Varaždinu, Franjevački trg 7</t>
  </si>
  <si>
    <t>Računala u objektima Novi Marof, Trg hrvatske državnosti 1</t>
  </si>
  <si>
    <t>Računala u objektima Ludbreg, Trg Svetog Trojstva 14</t>
  </si>
  <si>
    <t>Računala u objektima Ivanec – Đure Arnolda 11</t>
  </si>
  <si>
    <t>Računala u objektima Varaždin, Vrazova 4</t>
  </si>
  <si>
    <t>Sav inventar i oprema u objektima Varaždin, Vrazova 4</t>
  </si>
  <si>
    <t>Građevinski objekti - zgrade i ostali objekti</t>
  </si>
  <si>
    <t>Oprema i drugo</t>
  </si>
  <si>
    <t>Zalihe - Muzejska građa - osiguranik Gradski muzej Varaždin, lokacija</t>
  </si>
  <si>
    <t>Muzejska građa – djela izložba posuđenih djela prema popisu i procjeni vrijednosti, ukupno 24 djela - na ugovorenu vrijednost</t>
  </si>
  <si>
    <t>Zalihe - muzejska građa ukupno</t>
  </si>
  <si>
    <t>1. Varaždinska Županija</t>
  </si>
  <si>
    <t>Cjelokupna oprema i drugo</t>
  </si>
  <si>
    <t>Sveukupno oprema i drugo</t>
  </si>
  <si>
    <t>Zalihe - Muzejska građa</t>
  </si>
  <si>
    <t>Sveukupno Zalihe - Muzejska građa</t>
  </si>
  <si>
    <t>Bolnička dnevnica</t>
  </si>
  <si>
    <t>Lom kosti</t>
  </si>
  <si>
    <t>Potres</t>
  </si>
  <si>
    <t>4. Klauzula o automatizmu pokrića sastavni je dio police osiguranja - 10 %.</t>
  </si>
  <si>
    <t>Lom stroja (svi strojevi, uređaji, alati i aparati, oprema i EOP i ERC) uključujući mehaničku opremu iz objekta (cijela infrastruktura)</t>
  </si>
  <si>
    <t>osiguranine jednak 50% nove zamjenske vrijednosti.</t>
  </si>
  <si>
    <t xml:space="preserve">Ukoliko je stvarna vrijednost osigurane stvari od 50-100% nove zamjenske vrijednosti (ne novonabavne iz poslovnih knjiga) tada je iznos osiguranine </t>
  </si>
  <si>
    <t>jednak novoj zamjenskoj vrijednosti.</t>
  </si>
  <si>
    <t xml:space="preserve">6. Lom stroja: Ukoliko je stvarna vrijednost osigurane stvari od 0-50% nove zamjenske vrijednosti (ne novonabavne iz poslovnih knjiga) tada je iznos </t>
  </si>
  <si>
    <t>tende, jarboli, nadstrešnice, rasvjetne instalacije i sl.</t>
  </si>
  <si>
    <t>asfaltiranje.</t>
  </si>
  <si>
    <t xml:space="preserve">7. Unutar podlimita za rizik oluje i tuče pokrivene su i štete na imovini na otvorenom ili imovini koja je pričvršćena za građevinski objekat, npr. reklamne ploče, antene, </t>
  </si>
  <si>
    <t>kuća, hotelska soba i ostalo).</t>
  </si>
  <si>
    <t>8411</t>
  </si>
  <si>
    <t>1982.</t>
  </si>
  <si>
    <t>1963.</t>
  </si>
  <si>
    <t>1948.</t>
  </si>
  <si>
    <t>1973.</t>
  </si>
  <si>
    <t>1978.</t>
  </si>
  <si>
    <t>prije 1968.</t>
  </si>
  <si>
    <t>1902.</t>
  </si>
  <si>
    <t>Građevinski objekt Mali Plac 1A (masivna građa, dva i više katova) - Suvlasnički dio s neodređenim omjerom ETAŽNO VLASNIŠTVO (E-58)
ETAŽE 58 - koja se nalazi na 1. katu, a sastoji se od hodnik sa 10,25 m2, čajna kuhinja sa 4,50 m2, sistem sala sa 38,25 m2, kancelarija 1 sa 62,70 m2, kancelarija 2 sa 15,35 m2, kancelarija 3 sa 16,15 m2, wc muški sa 3,90 m2, wc ženski sa 3,50 m2, ukupne površine etaže 58 od 154, 60 m2, a koji posebni dio je neodvojivo povezan sa suvlasništvom cijele nekretnine</t>
  </si>
  <si>
    <t>Građevinski objekt Varaždin, Vrazova 4  (masivna građa, dva i više katova) - poslovni prostori, zgrada Vodotornja u Varaždinu</t>
  </si>
  <si>
    <t>Građevinski objekt Varaždin, Trakošćanska 24  (masivna građa, dva i više katova) - Poslovni prostor koji se sastoji od: poslovne prostorije od 24,06 m2, poslovne prostorije od 21,44 m2, poslovne prostorije od 17,22 m2, poslovne prostorije od 13,19 m2, poslovne prostorije od 11,20 m2, poslovne prostorije od 11,34 m2, poslovne prostorije od 12,66 m2, poslovne prostorije od 28,84 m2, pomoćne prostorije od 4,85 m2, pomoćne prostorije od 2,22 m2, pomoćne prostorije od 1,34 m2, WC-a od 3,62 m2, hodnika od 47,41 m2</t>
  </si>
  <si>
    <t xml:space="preserve">Građevinski objekt Ivanec – Đure Arnolda 11. (masivna građa, dva i više katova) - POSLOVNA ZGRADA PI s poslovnim prostorima u prizemlju i na I katu i POSLOVNA ZGRADE PII s poslovnim prostorima u prizemlju, I katu i tavanu, GOSPODARSKE ZGRADE u prizemlju, koje se sastoji od tri garaže, spremišta i cisterne. </t>
  </si>
  <si>
    <t>Građevinski objekt Novi Marof , Trg hr. državnosti 1. (masivna građa, dva i više katova) - Zgrada u Novom Marofu, prostorije u prizemlju - ulaz, prijemna kancelarija i pomoćni prostor, podrum, I, II i III kat (kancelarije, arhive i hodnici)</t>
  </si>
  <si>
    <t>Broj zaposlenih radnika</t>
  </si>
  <si>
    <t xml:space="preserve">Broj djelatnika </t>
  </si>
  <si>
    <r>
      <t>Cjelokupna oprema -Pokretnine, inventar</t>
    </r>
    <r>
      <rPr>
        <sz val="11"/>
        <rFont val="Calibri"/>
        <family val="2"/>
        <scheme val="minor"/>
      </rPr>
      <t xml:space="preserve"> na lokaciji Varaždin, Optujska ulica 66 i Črešnjevo, 42204 Turčin, Varaždinska ulica 36</t>
    </r>
  </si>
  <si>
    <r>
      <t>Građevinski objekt Varaždin, Optujska ulica 66</t>
    </r>
    <r>
      <rPr>
        <sz val="11"/>
        <color theme="1"/>
        <rFont val="Calibri"/>
        <family val="2"/>
        <charset val="238"/>
        <scheme val="minor"/>
      </rPr>
      <t xml:space="preserve"> - Gospodarska zgrada 1, masivna zgrada otvorenog tima površine od 2144 m2 koristi se kao poligon za jahanje, Gospodarska zgrada 2 površne 1132 m2. Nekretnina se nalazi u sjeverozapadnom dijelu grada Varaždina, okružena je nekretninama stambene, poslovne i društvene namjene i ima pristup na javnu prometnu površinu.</t>
    </r>
  </si>
  <si>
    <t>Mehanička oprema iz objekata (3 % vrijednosti objekata)</t>
  </si>
  <si>
    <t>SVEUKUPNO OBJEKTI, OPREMA I MUZEJSKA GRAĐA</t>
  </si>
  <si>
    <t>odvodne cijevi ako su odgovarajuće dimenzionirane, redovito održavane i čišćene.</t>
  </si>
  <si>
    <t>odvodne cijevi ili žlijebove začepi tuča ili nevremenom nanesene stvari.</t>
  </si>
  <si>
    <t xml:space="preserve">8. Unutar podlimita za rizik oluje i tuče pokrivene su štete od prodora oborinskih voda  s krovova zgrada što ih prouzroči preobilje oborinske vode koju ne mogu odvoditi  </t>
  </si>
  <si>
    <t xml:space="preserve">9. Unutar podlimita za rizik oluje i tuče pokrivene su i štete na osiguranim stvarima (objekti, oprema, zalihe) nastale od prodora oborinskih voda s krovova zgrada, ako </t>
  </si>
  <si>
    <t xml:space="preserve">10. Kod loma stroja uključeni su doplatci za otkup amortizacije i franšize, te doplaci za troškove pronalaženja mjesta štete za kabl. i cijevi u zemlji, te zemljane radove i </t>
  </si>
  <si>
    <t xml:space="preserve">11. Kod provalne krađe osigurana je prijenosna oprema i prijenosna računala u svim zaključanim prostorima dok se nalaze izvan mjesta osiguranja (zaključano vozilo, </t>
  </si>
  <si>
    <t>12. Uključeno pokriće u slučaju adaptacije i rekonstrukcije.</t>
  </si>
  <si>
    <t>3. Mjere zaštite: Videonadzor i vatrodojava, sustav šprinklera u Vrazovoj</t>
  </si>
  <si>
    <r>
      <rPr>
        <sz val="10"/>
        <rFont val="Calibri"/>
        <family val="2"/>
        <charset val="238"/>
        <scheme val="minor"/>
      </rPr>
      <t>13. Mjere zaštite</t>
    </r>
    <r>
      <rPr>
        <b/>
        <sz val="10"/>
        <rFont val="Calibri"/>
        <family val="2"/>
        <charset val="238"/>
        <scheme val="minor"/>
      </rPr>
      <t xml:space="preserve">: </t>
    </r>
    <r>
      <rPr>
        <sz val="10"/>
        <rFont val="Calibri"/>
        <family val="2"/>
        <scheme val="minor"/>
      </rPr>
      <t>Videonadzor i vatrodojava, sustav šprinklera u Vrazovoj</t>
    </r>
  </si>
  <si>
    <t>Provalna krađa i razbojstvo (vandalizam) uključujući i veća oštećenja na građevinskim djelovima prostorija, instalacija i opreme (oprema, zalihe - muzejska građa u zatvorenom prostoru vlastite i tuđe, novac u blagajni, zaključanom sefu, dostavi, prijevozu i prijenosu i manipulaciji)</t>
  </si>
  <si>
    <t xml:space="preserve"> – obična krađa stvari izloženih u muzejima, na izložbama ili sajmovima.</t>
  </si>
  <si>
    <t>– uključen rizik od oštećenja osiguranih muzejskih djela od strane posjetitelja</t>
  </si>
  <si>
    <t>– opasnost od loma: pokriva se šteta koja bi nastala lomom izložbenih predmeta i njihovih postolja zbog pada ili prevrtanja kod postavljanja, montiranja, demontiranja, prijenosa ili</t>
  </si>
  <si>
    <t>zlonamjernog postupka, nespretnosti ili nehata ili neke druge osobe.</t>
  </si>
  <si>
    <t>Dopunski izvori opasnosti - Parkirališta</t>
  </si>
  <si>
    <t>Podaci za osiguranje 2023 (na 31.12.2022.)</t>
  </si>
  <si>
    <t>U ________________________, 2023. godine</t>
  </si>
  <si>
    <t>Građevinski objekt Črešnjevo,  Varaždinska ulica 36 - Dvorac Šaulovec, 1902. godine - dogradnja i preuređenje, 2000. godine rekonstrukcija u stambeni prostor (unutarnje uređenje, krovište, fasada). Dvorac se sastoji od podruma ,prizemlja, kata i tavana.Dvorac se tijekom 80-ih i 90-ih godina 20.stoljeća koristio kao restoran s popratnim objektima.</t>
  </si>
  <si>
    <t>Građevinski objekt Črešnjevo,  Varaždinska ulica bb, gospodarska zgrada - sagrađena 1902. godine, dograđena 2001. godine (stražnji dvorišni dio, prizemlje + potkrovlje) te je napravljena rekonstrukcij, temelji su zidani, zidovi su od pune opeke, krovna konstrukcija drvena pokrivena betonskim crijepom.  Predmetna nekretnina nalazi se u naselju Črešnjevo, 8km udaljenom od Varaždina. Smještena je nabrežuljku.</t>
  </si>
  <si>
    <t xml:space="preserve">Građevinski objekt   Radovan, Varaždinska 11.(masivna građa, dva i više katova) - Zgrada u Radovanu, Varaždinska ulica, u naravi poštanski ured,  kancelarija, podrum </t>
  </si>
  <si>
    <t>Svota osiguranja za police 2023- na novu vrijednost (bruto površina x 800,00 eura po m2)</t>
  </si>
  <si>
    <t>Nabavna vrijednost iz poslovnih knjiga (eur)</t>
  </si>
  <si>
    <t>Procjenjena nova vrijednost (eur)</t>
  </si>
  <si>
    <t>Jednogodišnja premija osiguranja bez PDV-a (eur)</t>
  </si>
  <si>
    <t>Svota osiguranja (eur)</t>
  </si>
  <si>
    <t>10 % od štete maksimalno 13.000,00 eur</t>
  </si>
  <si>
    <t>Svi objekti su u potpunosti adaptirani posljednjih godina što omogućava da se osiguraju na novu vrijednost. Svota osiguranja BGP 11.576,50 x 800,00 eura po m2 = 9.261.200,00 eura.</t>
  </si>
  <si>
    <t>Osiguranje Muzejske građe – djela izložba posuđenih djela prema popisu i procjeni vrijednosti, ukupno 24 djela – osigurana svota 108.301,81 eur.</t>
  </si>
  <si>
    <t>2. Svi objekti (zgrade) su u potpunosti adaptirani posljednjih godina što omogućava da se osiguraju na novu vrijednost. Svota osiguranja BGP 11.576,50 x 800,00 eura po m2 = 9.261.200,00 eura.</t>
  </si>
  <si>
    <t xml:space="preserve">Limit pokrića (eur) po štetnom događaji </t>
  </si>
  <si>
    <t>Agregatni limit pokrića (eur)</t>
  </si>
  <si>
    <t>Franšiza/ Samopridržaj (eur)</t>
  </si>
  <si>
    <t>Premija po djelatniku bez PDV-a (eur)</t>
  </si>
  <si>
    <t>Jednogodišnja premija osiguranja ukupno bez PDV-a (eur)</t>
  </si>
  <si>
    <t>Premija osiguranja za razdoblje od 1 godine (eur)</t>
  </si>
  <si>
    <t>OSIGURANI IZNOS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</si>
</sst>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k_n"/>
  </numFmts>
  <fonts count="43"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Calibri"/>
      <family val="2"/>
      <charset val="238"/>
      <scheme val="minor"/>
    </font>
    <font>
      <sz val="10"/>
      <name val="Calibri"/>
      <family val="2"/>
      <charset val="238"/>
      <scheme val="minor"/>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8"/>
      <name val="Calibri"/>
      <family val="2"/>
      <charset val="238"/>
    </font>
    <font>
      <sz val="10"/>
      <name val="Calibri"/>
      <family val="2"/>
      <charset val="238"/>
    </font>
    <font>
      <b/>
      <sz val="10"/>
      <color theme="0"/>
      <name val="Calibri"/>
      <family val="2"/>
      <charset val="238"/>
    </font>
    <font>
      <sz val="10"/>
      <color indexed="8"/>
      <name val="Calibri"/>
      <family val="2"/>
      <charset val="238"/>
      <scheme val="minor"/>
    </font>
    <font>
      <b/>
      <sz val="10"/>
      <color theme="0"/>
      <name val="Calibri"/>
      <family val="2"/>
      <charset val="238"/>
      <scheme val="minor"/>
    </font>
    <font>
      <i/>
      <sz val="10"/>
      <name val="Calibri"/>
      <family val="2"/>
      <charset val="238"/>
      <scheme val="minor"/>
    </font>
    <font>
      <b/>
      <sz val="11"/>
      <color theme="0"/>
      <name val="Calibri"/>
      <family val="2"/>
      <charset val="238"/>
      <scheme val="minor"/>
    </font>
    <font>
      <sz val="11"/>
      <color theme="0"/>
      <name val="Calibri"/>
      <family val="2"/>
      <charset val="238"/>
      <scheme val="minor"/>
    </font>
    <font>
      <sz val="11"/>
      <name val="Calibri"/>
      <family val="2"/>
      <charset val="238"/>
      <scheme val="minor"/>
    </font>
    <font>
      <b/>
      <sz val="11"/>
      <name val="Calibri"/>
      <family val="2"/>
      <charset val="238"/>
      <scheme val="minor"/>
    </font>
    <font>
      <sz val="11"/>
      <color indexed="8"/>
      <name val="Calibri"/>
      <family val="2"/>
      <charset val="238"/>
      <scheme val="minor"/>
    </font>
    <font>
      <b/>
      <i/>
      <sz val="10"/>
      <color theme="0"/>
      <name val="Calibri"/>
      <family val="2"/>
      <charset val="238"/>
      <scheme val="minor"/>
    </font>
    <font>
      <b/>
      <sz val="11"/>
      <color theme="3"/>
      <name val="Calibri"/>
      <family val="2"/>
      <charset val="238"/>
      <scheme val="minor"/>
    </font>
    <font>
      <sz val="10"/>
      <name val="Arial Narrow"/>
      <family val="2"/>
      <charset val="238"/>
    </font>
    <font>
      <b/>
      <sz val="12"/>
      <name val="Calibri"/>
      <family val="2"/>
      <charset val="238"/>
      <scheme val="minor"/>
    </font>
    <font>
      <b/>
      <sz val="10"/>
      <color theme="1"/>
      <name val="Calibri"/>
      <family val="2"/>
      <charset val="238"/>
      <scheme val="minor"/>
    </font>
    <font>
      <sz val="11"/>
      <name val="Calibri"/>
      <family val="2"/>
      <scheme val="minor"/>
    </font>
    <font>
      <sz val="10"/>
      <name val="Calibri"/>
      <family val="2"/>
      <scheme val="minor"/>
    </font>
    <font>
      <b/>
      <sz val="10"/>
      <name val="Calibri"/>
      <family val="2"/>
      <scheme val="minor"/>
    </font>
    <font>
      <strike/>
      <sz val="10"/>
      <color rgb="FFFF0000"/>
      <name val="Calibri"/>
      <family val="2"/>
      <charset val="238"/>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rgb="FF3399FF"/>
        <bgColor indexed="64"/>
      </patternFill>
    </fill>
    <fill>
      <patternFill patternType="solid">
        <fgColor theme="0"/>
        <bgColor indexed="64"/>
      </patternFill>
    </fill>
    <fill>
      <patternFill patternType="solid">
        <fgColor rgb="FF198CFF"/>
        <bgColor indexed="41"/>
      </patternFill>
    </fill>
    <fill>
      <patternFill patternType="solid">
        <fgColor rgb="FF198CFF"/>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bottom style="thin">
        <color indexed="8"/>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0" fontId="16" fillId="0" borderId="0" applyNumberFormat="0" applyFill="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8" fillId="0" borderId="0"/>
    <xf numFmtId="0" fontId="8" fillId="0" borderId="0"/>
    <xf numFmtId="0" fontId="23" fillId="0" borderId="7" applyNumberFormat="0" applyFill="0" applyAlignment="0" applyProtection="0"/>
    <xf numFmtId="0" fontId="7" fillId="0" borderId="0"/>
    <xf numFmtId="0" fontId="35" fillId="0" borderId="0" applyNumberFormat="0" applyFill="0" applyBorder="0" applyAlignment="0" applyProtection="0"/>
    <xf numFmtId="0" fontId="36" fillId="0" borderId="0"/>
  </cellStyleXfs>
  <cellXfs count="133">
    <xf numFmtId="0" fontId="0" fillId="0" borderId="0" xfId="0"/>
    <xf numFmtId="0" fontId="10" fillId="0" borderId="0" xfId="0" applyFont="1"/>
    <xf numFmtId="3" fontId="24" fillId="0" borderId="8" xfId="0" applyNumberFormat="1" applyFont="1" applyBorder="1" applyAlignment="1">
      <alignment horizontal="center" vertical="center"/>
    </xf>
    <xf numFmtId="0" fontId="24" fillId="0" borderId="8" xfId="0" applyFont="1" applyBorder="1" applyAlignment="1">
      <alignment vertical="center"/>
    </xf>
    <xf numFmtId="4" fontId="24" fillId="23" borderId="8" xfId="0" applyNumberFormat="1" applyFont="1" applyFill="1" applyBorder="1" applyAlignment="1">
      <alignment horizontal="right" vertical="center"/>
    </xf>
    <xf numFmtId="0" fontId="24" fillId="0" borderId="8" xfId="0" applyFont="1" applyBorder="1" applyAlignment="1">
      <alignment vertical="center" wrapText="1"/>
    </xf>
    <xf numFmtId="4" fontId="24" fillId="0" borderId="8" xfId="0" applyNumberFormat="1" applyFont="1" applyBorder="1" applyAlignment="1">
      <alignment horizontal="right" vertical="center"/>
    </xf>
    <xf numFmtId="4" fontId="24" fillId="25" borderId="8" xfId="0" applyNumberFormat="1" applyFont="1" applyFill="1" applyBorder="1" applyAlignment="1">
      <alignment vertical="center"/>
    </xf>
    <xf numFmtId="0" fontId="25" fillId="24" borderId="8" xfId="0" applyFont="1" applyFill="1" applyBorder="1" applyAlignment="1">
      <alignment horizontal="center" vertical="center"/>
    </xf>
    <xf numFmtId="0" fontId="25" fillId="24" borderId="9" xfId="0" applyFont="1" applyFill="1" applyBorder="1" applyAlignment="1">
      <alignment horizontal="center" vertical="center"/>
    </xf>
    <xf numFmtId="0" fontId="27" fillId="24" borderId="8" xfId="0" applyFont="1" applyFill="1" applyBorder="1" applyAlignment="1">
      <alignment horizontal="center" vertical="center" wrapText="1"/>
    </xf>
    <xf numFmtId="0" fontId="9" fillId="0" borderId="0" xfId="0" applyFont="1"/>
    <xf numFmtId="0" fontId="25" fillId="24" borderId="8" xfId="0" applyFont="1" applyFill="1" applyBorder="1" applyAlignment="1">
      <alignment horizontal="left" vertical="center"/>
    </xf>
    <xf numFmtId="0" fontId="31" fillId="0" borderId="0" xfId="0" applyFont="1"/>
    <xf numFmtId="0" fontId="32" fillId="0" borderId="0" xfId="0" applyFont="1"/>
    <xf numFmtId="4" fontId="27" fillId="24" borderId="8" xfId="0" applyNumberFormat="1" applyFont="1" applyFill="1" applyBorder="1" applyAlignment="1">
      <alignment horizontal="center" vertical="top" wrapText="1"/>
    </xf>
    <xf numFmtId="0" fontId="29" fillId="24" borderId="12" xfId="0" applyFont="1" applyFill="1" applyBorder="1"/>
    <xf numFmtId="0" fontId="29" fillId="24" borderId="12" xfId="0" applyFont="1" applyFill="1" applyBorder="1" applyAlignment="1">
      <alignment wrapText="1"/>
    </xf>
    <xf numFmtId="0" fontId="29" fillId="24" borderId="8" xfId="0" applyFont="1" applyFill="1" applyBorder="1" applyAlignment="1">
      <alignment wrapText="1"/>
    </xf>
    <xf numFmtId="4" fontId="29" fillId="24" borderId="8" xfId="0" applyNumberFormat="1" applyFont="1" applyFill="1" applyBorder="1"/>
    <xf numFmtId="0" fontId="31" fillId="0" borderId="8" xfId="0" applyFont="1" applyBorder="1" applyAlignment="1">
      <alignment vertical="center"/>
    </xf>
    <xf numFmtId="4" fontId="33" fillId="25" borderId="8" xfId="0" applyNumberFormat="1" applyFont="1" applyFill="1" applyBorder="1"/>
    <xf numFmtId="0" fontId="30" fillId="24" borderId="12" xfId="0" applyFont="1" applyFill="1" applyBorder="1" applyAlignment="1">
      <alignment wrapText="1"/>
    </xf>
    <xf numFmtId="0" fontId="29" fillId="24" borderId="8" xfId="0" applyFont="1" applyFill="1" applyBorder="1"/>
    <xf numFmtId="0" fontId="31" fillId="0" borderId="8" xfId="0" applyFont="1" applyBorder="1"/>
    <xf numFmtId="0" fontId="33" fillId="0" borderId="8" xfId="0" applyFont="1" applyBorder="1"/>
    <xf numFmtId="0" fontId="31" fillId="25" borderId="12" xfId="0" applyFont="1" applyFill="1" applyBorder="1" applyAlignment="1">
      <alignment wrapText="1"/>
    </xf>
    <xf numFmtId="4" fontId="33" fillId="25" borderId="12" xfId="0" applyNumberFormat="1" applyFont="1" applyFill="1" applyBorder="1"/>
    <xf numFmtId="4" fontId="29" fillId="24" borderId="12" xfId="0" applyNumberFormat="1" applyFont="1" applyFill="1" applyBorder="1"/>
    <xf numFmtId="0" fontId="29" fillId="24" borderId="12" xfId="0" applyFont="1" applyFill="1" applyBorder="1" applyAlignment="1">
      <alignment horizontal="center" wrapText="1"/>
    </xf>
    <xf numFmtId="4" fontId="29" fillId="24" borderId="8" xfId="0" applyNumberFormat="1" applyFont="1" applyFill="1" applyBorder="1" applyAlignment="1">
      <alignment horizontal="center"/>
    </xf>
    <xf numFmtId="4" fontId="29" fillId="24" borderId="12" xfId="0" applyNumberFormat="1" applyFont="1" applyFill="1" applyBorder="1" applyAlignment="1">
      <alignment horizontal="center"/>
    </xf>
    <xf numFmtId="4" fontId="31" fillId="25" borderId="8" xfId="0" applyNumberFormat="1" applyFont="1" applyFill="1" applyBorder="1" applyAlignment="1">
      <alignment vertical="center"/>
    </xf>
    <xf numFmtId="0" fontId="30" fillId="25" borderId="12" xfId="0" applyFont="1" applyFill="1" applyBorder="1" applyAlignment="1">
      <alignment wrapText="1"/>
    </xf>
    <xf numFmtId="0" fontId="29" fillId="24" borderId="10" xfId="0" applyFont="1" applyFill="1" applyBorder="1" applyAlignment="1">
      <alignment horizontal="left"/>
    </xf>
    <xf numFmtId="0" fontId="29" fillId="24" borderId="11" xfId="0" applyFont="1" applyFill="1" applyBorder="1" applyAlignment="1">
      <alignment horizontal="left" wrapText="1"/>
    </xf>
    <xf numFmtId="0" fontId="27" fillId="26" borderId="10" xfId="36" applyFont="1" applyFill="1" applyBorder="1" applyAlignment="1">
      <alignment vertical="center"/>
    </xf>
    <xf numFmtId="0" fontId="33" fillId="0" borderId="8" xfId="0" applyFont="1" applyBorder="1" applyAlignment="1">
      <alignment wrapText="1"/>
    </xf>
    <xf numFmtId="0" fontId="9" fillId="0" borderId="0" xfId="0" applyFont="1" applyAlignment="1">
      <alignment horizontal="center" vertical="center" wrapText="1"/>
    </xf>
    <xf numFmtId="0" fontId="27" fillId="0" borderId="0" xfId="0" applyFont="1" applyAlignment="1">
      <alignment horizontal="center" vertical="center" wrapText="1"/>
    </xf>
    <xf numFmtId="0" fontId="10" fillId="0" borderId="14" xfId="36" applyFont="1" applyBorder="1" applyAlignment="1">
      <alignment vertical="center" wrapText="1"/>
    </xf>
    <xf numFmtId="0" fontId="34" fillId="26" borderId="16" xfId="0" applyFont="1" applyFill="1" applyBorder="1" applyAlignment="1">
      <alignment horizontal="center" vertical="center" wrapText="1"/>
    </xf>
    <xf numFmtId="0" fontId="25" fillId="24" borderId="8" xfId="0" applyFont="1" applyFill="1" applyBorder="1" applyAlignment="1">
      <alignment horizontal="center" vertical="center" wrapText="1"/>
    </xf>
    <xf numFmtId="0" fontId="27" fillId="27" borderId="8" xfId="0" applyFont="1" applyFill="1" applyBorder="1" applyAlignment="1">
      <alignment horizontal="center" vertical="center"/>
    </xf>
    <xf numFmtId="0" fontId="34" fillId="26" borderId="8" xfId="0" applyFont="1" applyFill="1" applyBorder="1" applyAlignment="1">
      <alignment horizontal="center" vertical="center" wrapText="1"/>
    </xf>
    <xf numFmtId="0" fontId="9" fillId="0" borderId="8" xfId="0" applyFont="1" applyBorder="1" applyAlignment="1">
      <alignment vertical="center"/>
    </xf>
    <xf numFmtId="0" fontId="37" fillId="0" borderId="0" xfId="41" applyFont="1" applyAlignment="1">
      <alignment horizontal="left" vertical="center"/>
    </xf>
    <xf numFmtId="0" fontId="38" fillId="25" borderId="21" xfId="36" applyFont="1" applyFill="1" applyBorder="1" applyAlignment="1">
      <alignment horizontal="center" vertical="center" wrapText="1"/>
    </xf>
    <xf numFmtId="0" fontId="38" fillId="25" borderId="22" xfId="36" applyFont="1" applyFill="1" applyBorder="1" applyAlignment="1">
      <alignment vertical="center" wrapText="1"/>
    </xf>
    <xf numFmtId="0" fontId="38" fillId="25" borderId="23" xfId="36" applyFont="1" applyFill="1" applyBorder="1" applyAlignment="1">
      <alignment horizontal="center" vertical="center" wrapText="1"/>
    </xf>
    <xf numFmtId="0" fontId="38" fillId="25" borderId="8" xfId="36" applyFont="1" applyFill="1" applyBorder="1" applyAlignment="1">
      <alignment vertical="center" wrapText="1"/>
    </xf>
    <xf numFmtId="0" fontId="38" fillId="25" borderId="24" xfId="36" applyFont="1" applyFill="1" applyBorder="1" applyAlignment="1">
      <alignment horizontal="center" vertical="center" wrapText="1"/>
    </xf>
    <xf numFmtId="0" fontId="38" fillId="25" borderId="25" xfId="36" applyFont="1" applyFill="1" applyBorder="1" applyAlignment="1">
      <alignment vertical="center" wrapText="1"/>
    </xf>
    <xf numFmtId="4" fontId="27" fillId="24" borderId="28" xfId="36" applyNumberFormat="1" applyFont="1" applyFill="1" applyBorder="1" applyAlignment="1">
      <alignment vertical="center" wrapText="1"/>
    </xf>
    <xf numFmtId="0" fontId="32" fillId="0" borderId="0" xfId="40" applyFont="1" applyFill="1" applyAlignment="1">
      <alignment horizontal="left" vertical="center"/>
    </xf>
    <xf numFmtId="0" fontId="31" fillId="0" borderId="0" xfId="36" applyFont="1"/>
    <xf numFmtId="0" fontId="32" fillId="0" borderId="0" xfId="40" applyFont="1" applyFill="1" applyAlignment="1">
      <alignment horizontal="center" vertical="center"/>
    </xf>
    <xf numFmtId="0" fontId="31" fillId="25" borderId="8" xfId="0" applyFont="1" applyFill="1" applyBorder="1" applyAlignment="1">
      <alignment vertical="center" wrapText="1"/>
    </xf>
    <xf numFmtId="0" fontId="31" fillId="0" borderId="10" xfId="0" applyFont="1" applyBorder="1" applyAlignment="1">
      <alignment vertical="center"/>
    </xf>
    <xf numFmtId="0" fontId="6" fillId="25" borderId="13" xfId="39" applyFont="1" applyFill="1" applyBorder="1" applyAlignment="1">
      <alignment horizontal="left" wrapText="1"/>
    </xf>
    <xf numFmtId="0" fontId="5" fillId="25" borderId="13" xfId="39" applyFont="1" applyFill="1" applyBorder="1" applyAlignment="1">
      <alignment horizontal="left" wrapText="1"/>
    </xf>
    <xf numFmtId="0" fontId="31" fillId="25" borderId="12" xfId="0" applyFont="1" applyFill="1" applyBorder="1" applyAlignment="1">
      <alignment horizontal="center" vertical="center" wrapText="1"/>
    </xf>
    <xf numFmtId="4" fontId="33" fillId="25" borderId="8" xfId="0" applyNumberFormat="1" applyFont="1" applyFill="1" applyBorder="1" applyAlignment="1">
      <alignment vertical="center"/>
    </xf>
    <xf numFmtId="2" fontId="31" fillId="25" borderId="12" xfId="0" applyNumberFormat="1" applyFont="1" applyFill="1" applyBorder="1" applyAlignment="1">
      <alignment horizontal="center" vertical="center" wrapText="1"/>
    </xf>
    <xf numFmtId="0" fontId="4" fillId="25" borderId="8" xfId="39" applyFont="1" applyFill="1" applyBorder="1" applyAlignment="1">
      <alignment horizontal="left" wrapText="1"/>
    </xf>
    <xf numFmtId="0" fontId="32" fillId="25" borderId="0" xfId="0" applyFont="1" applyFill="1"/>
    <xf numFmtId="0" fontId="31" fillId="25" borderId="0" xfId="0" applyFont="1" applyFill="1"/>
    <xf numFmtId="4" fontId="24" fillId="23" borderId="8" xfId="0" applyNumberFormat="1" applyFont="1" applyFill="1" applyBorder="1" applyAlignment="1">
      <alignment horizontal="right" vertical="center" wrapText="1"/>
    </xf>
    <xf numFmtId="49" fontId="10" fillId="0" borderId="8" xfId="36" applyNumberFormat="1" applyFont="1" applyBorder="1" applyAlignment="1">
      <alignment horizontal="center" vertical="center" wrapText="1"/>
    </xf>
    <xf numFmtId="4" fontId="10" fillId="0" borderId="8" xfId="36" applyNumberFormat="1" applyFont="1" applyBorder="1" applyAlignment="1">
      <alignment horizontal="center" vertical="center"/>
    </xf>
    <xf numFmtId="0" fontId="25" fillId="24" borderId="28" xfId="0" applyFont="1" applyFill="1" applyBorder="1" applyAlignment="1">
      <alignment horizontal="center" vertical="center" wrapText="1"/>
    </xf>
    <xf numFmtId="4" fontId="38" fillId="25" borderId="30" xfId="36" applyNumberFormat="1" applyFont="1" applyFill="1" applyBorder="1" applyAlignment="1">
      <alignment horizontal="right" vertical="center"/>
    </xf>
    <xf numFmtId="4" fontId="38" fillId="25" borderId="31" xfId="36" applyNumberFormat="1" applyFont="1" applyFill="1" applyBorder="1" applyAlignment="1">
      <alignment horizontal="right" vertical="center"/>
    </xf>
    <xf numFmtId="4" fontId="38" fillId="25" borderId="32" xfId="36" applyNumberFormat="1" applyFont="1" applyFill="1" applyBorder="1" applyAlignment="1">
      <alignment horizontal="right" vertical="center"/>
    </xf>
    <xf numFmtId="0" fontId="27" fillId="27" borderId="8" xfId="0" applyFont="1" applyFill="1" applyBorder="1" applyAlignment="1">
      <alignment horizontal="center" vertical="center" wrapText="1"/>
    </xf>
    <xf numFmtId="0" fontId="32" fillId="0" borderId="0" xfId="0" applyFont="1" applyAlignment="1">
      <alignment vertical="center"/>
    </xf>
    <xf numFmtId="0" fontId="0" fillId="0" borderId="0" xfId="0" applyAlignment="1">
      <alignment vertical="center"/>
    </xf>
    <xf numFmtId="0" fontId="9" fillId="0" borderId="0" xfId="0" applyFont="1" applyAlignment="1">
      <alignment vertical="center"/>
    </xf>
    <xf numFmtId="0" fontId="10" fillId="0" borderId="15" xfId="36" applyFont="1" applyBorder="1" applyAlignment="1">
      <alignment vertical="center"/>
    </xf>
    <xf numFmtId="0" fontId="10" fillId="0" borderId="8" xfId="36" applyFont="1" applyBorder="1" applyAlignment="1">
      <alignment horizontal="center" vertical="center"/>
    </xf>
    <xf numFmtId="0" fontId="10" fillId="0" borderId="15" xfId="36" applyFont="1" applyBorder="1" applyAlignment="1">
      <alignment vertical="center" wrapText="1"/>
    </xf>
    <xf numFmtId="0" fontId="10" fillId="0" borderId="16" xfId="0" applyFont="1" applyBorder="1" applyAlignment="1">
      <alignment vertical="center" wrapText="1"/>
    </xf>
    <xf numFmtId="4" fontId="10" fillId="0" borderId="16" xfId="0" applyNumberFormat="1" applyFont="1" applyBorder="1" applyAlignment="1">
      <alignment horizontal="right" vertical="center" wrapText="1"/>
    </xf>
    <xf numFmtId="0" fontId="10" fillId="0" borderId="9" xfId="0" applyFont="1" applyBorder="1" applyAlignment="1">
      <alignment vertical="center" wrapText="1"/>
    </xf>
    <xf numFmtId="4" fontId="10" fillId="0" borderId="17" xfId="0" applyNumberFormat="1" applyFont="1" applyBorder="1" applyAlignment="1">
      <alignment horizontal="right" vertical="center" wrapText="1"/>
    </xf>
    <xf numFmtId="4" fontId="27" fillId="27" borderId="8" xfId="0" applyNumberFormat="1" applyFont="1" applyFill="1" applyBorder="1" applyAlignment="1">
      <alignment horizontal="right" vertical="center" wrapText="1"/>
    </xf>
    <xf numFmtId="0" fontId="10" fillId="0" borderId="0" xfId="0" applyFont="1" applyAlignment="1">
      <alignment horizontal="left" vertical="center" wrapText="1"/>
    </xf>
    <xf numFmtId="0" fontId="10" fillId="0" borderId="0" xfId="0" applyFont="1" applyAlignment="1">
      <alignment vertical="center"/>
    </xf>
    <xf numFmtId="0" fontId="26" fillId="0" borderId="8" xfId="0" applyFont="1" applyBorder="1" applyAlignment="1">
      <alignment vertical="center"/>
    </xf>
    <xf numFmtId="4" fontId="26" fillId="0" borderId="8" xfId="0" applyNumberFormat="1" applyFont="1" applyBorder="1" applyAlignment="1">
      <alignment vertical="center"/>
    </xf>
    <xf numFmtId="4" fontId="26" fillId="0" borderId="0" xfId="0" applyNumberFormat="1" applyFont="1" applyAlignment="1">
      <alignment vertical="center"/>
    </xf>
    <xf numFmtId="0" fontId="27" fillId="24" borderId="8" xfId="0" applyFont="1" applyFill="1" applyBorder="1" applyAlignment="1">
      <alignment vertical="center"/>
    </xf>
    <xf numFmtId="4" fontId="27" fillId="24" borderId="8" xfId="0" applyNumberFormat="1" applyFont="1" applyFill="1" applyBorder="1" applyAlignment="1">
      <alignment vertical="center"/>
    </xf>
    <xf numFmtId="164" fontId="28" fillId="0" borderId="0" xfId="0" applyNumberFormat="1" applyFont="1" applyAlignment="1">
      <alignment vertical="center"/>
    </xf>
    <xf numFmtId="164" fontId="10" fillId="0" borderId="0" xfId="0" applyNumberFormat="1" applyFont="1" applyAlignment="1">
      <alignment vertical="center"/>
    </xf>
    <xf numFmtId="4" fontId="27" fillId="0" borderId="0" xfId="0" applyNumberFormat="1" applyFont="1" applyAlignment="1">
      <alignment vertical="center"/>
    </xf>
    <xf numFmtId="164" fontId="9" fillId="0" borderId="0" xfId="0" applyNumberFormat="1" applyFont="1" applyAlignment="1">
      <alignment vertical="center"/>
    </xf>
    <xf numFmtId="4" fontId="10" fillId="0" borderId="0" xfId="0" applyNumberFormat="1" applyFont="1" applyAlignment="1">
      <alignment vertical="center"/>
    </xf>
    <xf numFmtId="0" fontId="10" fillId="0" borderId="8" xfId="0" applyFont="1" applyBorder="1" applyAlignment="1">
      <alignment vertical="center"/>
    </xf>
    <xf numFmtId="4" fontId="10" fillId="25" borderId="8" xfId="0" applyNumberFormat="1" applyFont="1" applyFill="1" applyBorder="1" applyAlignment="1">
      <alignment vertical="center"/>
    </xf>
    <xf numFmtId="0" fontId="41" fillId="0" borderId="29" xfId="0" applyFont="1" applyBorder="1" applyAlignment="1">
      <alignment horizontal="center" vertical="center" wrapText="1"/>
    </xf>
    <xf numFmtId="4" fontId="9" fillId="25" borderId="8" xfId="36" applyNumberFormat="1" applyFont="1" applyFill="1" applyBorder="1" applyAlignment="1">
      <alignment horizontal="center" vertical="center"/>
    </xf>
    <xf numFmtId="4" fontId="27" fillId="27" borderId="8" xfId="0" applyNumberFormat="1" applyFont="1" applyFill="1" applyBorder="1" applyAlignment="1">
      <alignment vertical="center"/>
    </xf>
    <xf numFmtId="4" fontId="31" fillId="25" borderId="8" xfId="0" applyNumberFormat="1" applyFont="1" applyFill="1" applyBorder="1"/>
    <xf numFmtId="0" fontId="3" fillId="25" borderId="8" xfId="39" applyFont="1" applyFill="1" applyBorder="1" applyAlignment="1">
      <alignment horizontal="left" wrapText="1"/>
    </xf>
    <xf numFmtId="0" fontId="3" fillId="25" borderId="8" xfId="39" applyFont="1" applyFill="1" applyBorder="1" applyAlignment="1">
      <alignment horizontal="left" vertical="top" wrapText="1"/>
    </xf>
    <xf numFmtId="0" fontId="2" fillId="25" borderId="13" xfId="39" applyFont="1" applyFill="1" applyBorder="1" applyAlignment="1">
      <alignment horizontal="left" wrapText="1"/>
    </xf>
    <xf numFmtId="2" fontId="10" fillId="0" borderId="0" xfId="0" applyNumberFormat="1" applyFont="1" applyAlignment="1">
      <alignment vertical="center"/>
    </xf>
    <xf numFmtId="4" fontId="10" fillId="0" borderId="8" xfId="0" applyNumberFormat="1" applyFont="1" applyBorder="1" applyAlignment="1">
      <alignment vertical="center"/>
    </xf>
    <xf numFmtId="0" fontId="42" fillId="0" borderId="0" xfId="0" applyFont="1" applyAlignment="1">
      <alignment vertical="center"/>
    </xf>
    <xf numFmtId="0" fontId="29" fillId="24" borderId="9" xfId="0" applyFont="1" applyFill="1" applyBorder="1" applyAlignment="1">
      <alignment horizontal="center" vertical="center" wrapText="1"/>
    </xf>
    <xf numFmtId="0" fontId="29" fillId="24" borderId="12" xfId="0" applyFont="1" applyFill="1" applyBorder="1" applyAlignment="1">
      <alignment horizontal="center" vertical="center" wrapText="1"/>
    </xf>
    <xf numFmtId="0" fontId="29" fillId="24" borderId="8" xfId="0" applyFont="1" applyFill="1" applyBorder="1" applyAlignment="1">
      <alignment horizontal="left" vertical="center" wrapText="1"/>
    </xf>
    <xf numFmtId="0" fontId="29" fillId="24" borderId="10" xfId="0" applyFont="1" applyFill="1" applyBorder="1" applyAlignment="1">
      <alignment horizontal="left"/>
    </xf>
    <xf numFmtId="0" fontId="29" fillId="24" borderId="11" xfId="0" applyFont="1" applyFill="1" applyBorder="1" applyAlignment="1">
      <alignment horizontal="left"/>
    </xf>
    <xf numFmtId="0" fontId="29" fillId="24" borderId="10" xfId="0" applyFont="1" applyFill="1" applyBorder="1" applyAlignment="1">
      <alignment horizontal="left" wrapText="1"/>
    </xf>
    <xf numFmtId="0" fontId="29" fillId="24" borderId="11" xfId="0" applyFont="1" applyFill="1" applyBorder="1" applyAlignment="1">
      <alignment horizontal="left" wrapText="1"/>
    </xf>
    <xf numFmtId="4" fontId="29" fillId="24" borderId="10" xfId="0" applyNumberFormat="1" applyFont="1" applyFill="1" applyBorder="1" applyAlignment="1">
      <alignment horizontal="center"/>
    </xf>
    <xf numFmtId="4" fontId="29" fillId="24" borderId="11" xfId="0" applyNumberFormat="1" applyFont="1" applyFill="1" applyBorder="1" applyAlignment="1">
      <alignment horizontal="center"/>
    </xf>
    <xf numFmtId="0" fontId="27" fillId="24" borderId="10" xfId="0" applyFont="1" applyFill="1" applyBorder="1" applyAlignment="1">
      <alignment horizontal="right" vertical="center"/>
    </xf>
    <xf numFmtId="0" fontId="27" fillId="24" borderId="18" xfId="0" applyFont="1" applyFill="1" applyBorder="1" applyAlignment="1">
      <alignment horizontal="right" vertical="center"/>
    </xf>
    <xf numFmtId="0" fontId="27" fillId="24" borderId="11" xfId="0" applyFont="1" applyFill="1" applyBorder="1" applyAlignment="1">
      <alignment horizontal="right" vertical="center"/>
    </xf>
    <xf numFmtId="0" fontId="27" fillId="27" borderId="8" xfId="0" applyFont="1" applyFill="1" applyBorder="1" applyAlignment="1">
      <alignment horizontal="right" vertical="center" wrapText="1"/>
    </xf>
    <xf numFmtId="0" fontId="27" fillId="24" borderId="8" xfId="36" applyFont="1" applyFill="1" applyBorder="1" applyAlignment="1">
      <alignment horizontal="center" vertical="center" wrapText="1"/>
    </xf>
    <xf numFmtId="0" fontId="27" fillId="27" borderId="8" xfId="0" applyFont="1" applyFill="1" applyBorder="1" applyAlignment="1">
      <alignment horizontal="center" vertical="center" wrapText="1"/>
    </xf>
    <xf numFmtId="0" fontId="27" fillId="24" borderId="9" xfId="0" applyFont="1" applyFill="1" applyBorder="1" applyAlignment="1">
      <alignment horizontal="center" vertical="center" wrapText="1"/>
    </xf>
    <xf numFmtId="0" fontId="27" fillId="24" borderId="12" xfId="0" applyFont="1" applyFill="1" applyBorder="1" applyAlignment="1">
      <alignment horizontal="center" vertical="center" wrapText="1"/>
    </xf>
    <xf numFmtId="0" fontId="27" fillId="27" borderId="10" xfId="0" applyFont="1" applyFill="1" applyBorder="1" applyAlignment="1">
      <alignment horizontal="right" vertical="center"/>
    </xf>
    <xf numFmtId="0" fontId="27" fillId="27" borderId="11" xfId="0" applyFont="1" applyFill="1" applyBorder="1" applyAlignment="1">
      <alignment horizontal="right" vertical="center"/>
    </xf>
    <xf numFmtId="0" fontId="27" fillId="24" borderId="19" xfId="36" applyFont="1" applyFill="1" applyBorder="1" applyAlignment="1">
      <alignment horizontal="center" vertical="center"/>
    </xf>
    <xf numFmtId="0" fontId="27" fillId="24" borderId="20" xfId="36" applyFont="1" applyFill="1" applyBorder="1" applyAlignment="1">
      <alignment horizontal="center" vertical="center"/>
    </xf>
    <xf numFmtId="0" fontId="27" fillId="24" borderId="26" xfId="36" applyFont="1" applyFill="1" applyBorder="1" applyAlignment="1">
      <alignment horizontal="right" vertical="center" wrapText="1"/>
    </xf>
    <xf numFmtId="0" fontId="27" fillId="24" borderId="27" xfId="36" applyFont="1" applyFill="1" applyBorder="1" applyAlignment="1">
      <alignment horizontal="right" vertical="center" wrapText="1"/>
    </xf>
  </cellXfs>
  <cellStyles count="4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Heading 1 2" xfId="29" xr:uid="{00000000-0005-0000-0000-00001C000000}"/>
    <cellStyle name="Heading 2 2" xfId="30" xr:uid="{00000000-0005-0000-0000-00001D000000}"/>
    <cellStyle name="Heading 3 2" xfId="31" xr:uid="{00000000-0005-0000-0000-00001E000000}"/>
    <cellStyle name="Heading 4 2" xfId="32" xr:uid="{00000000-0005-0000-0000-00001F000000}"/>
    <cellStyle name="Input 2" xfId="33" xr:uid="{00000000-0005-0000-0000-000020000000}"/>
    <cellStyle name="Linked Cell 2" xfId="34" xr:uid="{00000000-0005-0000-0000-000021000000}"/>
    <cellStyle name="Naslov 4" xfId="40" builtinId="19"/>
    <cellStyle name="Neutral 2" xfId="35" xr:uid="{00000000-0005-0000-0000-000023000000}"/>
    <cellStyle name="Normal 2" xfId="36" xr:uid="{00000000-0005-0000-0000-000024000000}"/>
    <cellStyle name="Normal 3" xfId="37" xr:uid="{00000000-0005-0000-0000-000025000000}"/>
    <cellStyle name="Normal 4" xfId="39" xr:uid="{00000000-0005-0000-0000-000026000000}"/>
    <cellStyle name="Normal_ND03-Sažetak 2" xfId="41" xr:uid="{00000000-0005-0000-0000-000027000000}"/>
    <cellStyle name="Normalno" xfId="0" builtinId="0"/>
    <cellStyle name="Total 2" xfId="38" xr:uid="{00000000-0005-0000-0000-000029000000}"/>
  </cellStyles>
  <dxfs count="0"/>
  <tableStyles count="0" defaultTableStyle="TableStyleMedium2" defaultPivotStyle="PivotStyleLight16"/>
  <colors>
    <mruColors>
      <color rgb="FF3399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37"/>
  <sheetViews>
    <sheetView topLeftCell="A23" zoomScale="80" zoomScaleNormal="80" workbookViewId="0">
      <selection activeCell="C45" sqref="C45"/>
    </sheetView>
  </sheetViews>
  <sheetFormatPr defaultColWidth="9.140625" defaultRowHeight="15" x14ac:dyDescent="0.25"/>
  <cols>
    <col min="1" max="1" width="4" style="13" customWidth="1"/>
    <col min="2" max="2" width="7.7109375" style="13" customWidth="1"/>
    <col min="3" max="3" width="83.140625" style="13" customWidth="1"/>
    <col min="4" max="6" width="18.5703125" style="13" customWidth="1"/>
    <col min="7" max="7" width="21.42578125" style="13" customWidth="1"/>
    <col min="8" max="8" width="49.42578125" style="13" customWidth="1"/>
    <col min="9" max="9" width="14.42578125" style="13" customWidth="1"/>
    <col min="10" max="16384" width="9.140625" style="13"/>
  </cols>
  <sheetData>
    <row r="2" spans="2:8" x14ac:dyDescent="0.25">
      <c r="B2" s="14" t="s">
        <v>63</v>
      </c>
    </row>
    <row r="3" spans="2:8" x14ac:dyDescent="0.25">
      <c r="C3" s="14"/>
      <c r="D3" s="14"/>
      <c r="E3" s="14"/>
      <c r="F3" s="14"/>
      <c r="G3" s="14"/>
    </row>
    <row r="4" spans="2:8" x14ac:dyDescent="0.25">
      <c r="B4" s="11" t="s">
        <v>89</v>
      </c>
      <c r="D4" s="14"/>
      <c r="E4" s="14"/>
      <c r="F4" s="14"/>
      <c r="G4" s="14"/>
    </row>
    <row r="5" spans="2:8" ht="25.5" x14ac:dyDescent="0.25">
      <c r="B5" s="112" t="s">
        <v>6</v>
      </c>
      <c r="C5" s="112"/>
      <c r="D5" s="110" t="s">
        <v>17</v>
      </c>
      <c r="E5" s="110" t="s">
        <v>18</v>
      </c>
      <c r="F5" s="110" t="s">
        <v>147</v>
      </c>
      <c r="G5" s="10" t="s">
        <v>148</v>
      </c>
      <c r="H5" s="110" t="s">
        <v>19</v>
      </c>
    </row>
    <row r="6" spans="2:8" ht="51" x14ac:dyDescent="0.25">
      <c r="B6" s="112" t="s">
        <v>48</v>
      </c>
      <c r="C6" s="112"/>
      <c r="D6" s="111"/>
      <c r="E6" s="111"/>
      <c r="F6" s="111"/>
      <c r="G6" s="15" t="s">
        <v>146</v>
      </c>
      <c r="H6" s="111"/>
    </row>
    <row r="7" spans="2:8" ht="15" customHeight="1" x14ac:dyDescent="0.25">
      <c r="B7" s="16" t="s">
        <v>20</v>
      </c>
      <c r="C7" s="17" t="s">
        <v>84</v>
      </c>
      <c r="D7" s="18"/>
      <c r="E7" s="18"/>
      <c r="F7" s="19"/>
      <c r="G7" s="19"/>
      <c r="H7" s="18"/>
    </row>
    <row r="8" spans="2:8" ht="91.5" customHeight="1" x14ac:dyDescent="0.25">
      <c r="B8" s="20" t="s">
        <v>21</v>
      </c>
      <c r="C8" s="59" t="s">
        <v>115</v>
      </c>
      <c r="D8" s="61" t="s">
        <v>108</v>
      </c>
      <c r="E8" s="61">
        <v>154.6</v>
      </c>
      <c r="F8" s="21"/>
      <c r="G8" s="62">
        <f>E8*800</f>
        <v>123680</v>
      </c>
      <c r="H8" s="26"/>
    </row>
    <row r="9" spans="2:8" ht="45" customHeight="1" x14ac:dyDescent="0.25">
      <c r="B9" s="20" t="s">
        <v>23</v>
      </c>
      <c r="C9" s="60" t="s">
        <v>119</v>
      </c>
      <c r="D9" s="61" t="s">
        <v>109</v>
      </c>
      <c r="E9" s="61">
        <v>924.15</v>
      </c>
      <c r="F9" s="21"/>
      <c r="G9" s="62">
        <f t="shared" ref="G9:G16" si="0">E9*800</f>
        <v>739320</v>
      </c>
      <c r="H9" s="26"/>
    </row>
    <row r="10" spans="2:8" ht="57" customHeight="1" x14ac:dyDescent="0.25">
      <c r="B10" s="20" t="s">
        <v>24</v>
      </c>
      <c r="C10" s="60" t="s">
        <v>118</v>
      </c>
      <c r="D10" s="61" t="s">
        <v>110</v>
      </c>
      <c r="E10" s="61">
        <v>1492</v>
      </c>
      <c r="F10" s="21"/>
      <c r="G10" s="62">
        <f t="shared" si="0"/>
        <v>1193600</v>
      </c>
      <c r="H10" s="26"/>
    </row>
    <row r="11" spans="2:8" ht="36" customHeight="1" x14ac:dyDescent="0.25">
      <c r="B11" s="20" t="s">
        <v>25</v>
      </c>
      <c r="C11" s="106" t="s">
        <v>145</v>
      </c>
      <c r="D11" s="61" t="s">
        <v>111</v>
      </c>
      <c r="E11" s="61">
        <v>36.25</v>
      </c>
      <c r="F11" s="21"/>
      <c r="G11" s="62">
        <f t="shared" si="0"/>
        <v>29000</v>
      </c>
      <c r="H11" s="26"/>
    </row>
    <row r="12" spans="2:8" ht="31.5" customHeight="1" x14ac:dyDescent="0.25">
      <c r="B12" s="20" t="s">
        <v>26</v>
      </c>
      <c r="C12" s="59" t="s">
        <v>116</v>
      </c>
      <c r="D12" s="61" t="s">
        <v>109</v>
      </c>
      <c r="E12" s="61">
        <v>3472</v>
      </c>
      <c r="F12" s="21"/>
      <c r="G12" s="62">
        <f t="shared" si="0"/>
        <v>2777600</v>
      </c>
      <c r="H12" s="26"/>
    </row>
    <row r="13" spans="2:8" ht="95.25" customHeight="1" x14ac:dyDescent="0.25">
      <c r="B13" s="20" t="s">
        <v>27</v>
      </c>
      <c r="C13" s="59" t="s">
        <v>117</v>
      </c>
      <c r="D13" s="61" t="s">
        <v>112</v>
      </c>
      <c r="E13" s="61">
        <v>199.39</v>
      </c>
      <c r="F13" s="21"/>
      <c r="G13" s="62">
        <f t="shared" si="0"/>
        <v>159512</v>
      </c>
      <c r="H13" s="26"/>
    </row>
    <row r="14" spans="2:8" ht="74.25" customHeight="1" x14ac:dyDescent="0.25">
      <c r="B14" s="20" t="s">
        <v>36</v>
      </c>
      <c r="C14" s="64" t="s">
        <v>123</v>
      </c>
      <c r="D14" s="61" t="s">
        <v>113</v>
      </c>
      <c r="E14" s="61">
        <v>3276</v>
      </c>
      <c r="F14" s="21"/>
      <c r="G14" s="62">
        <f t="shared" si="0"/>
        <v>2620800</v>
      </c>
      <c r="H14" s="26"/>
    </row>
    <row r="15" spans="2:8" ht="66.75" customHeight="1" x14ac:dyDescent="0.25">
      <c r="B15" s="20" t="s">
        <v>61</v>
      </c>
      <c r="C15" s="105" t="s">
        <v>143</v>
      </c>
      <c r="D15" s="61" t="s">
        <v>114</v>
      </c>
      <c r="E15" s="63">
        <v>1119.96</v>
      </c>
      <c r="F15" s="21"/>
      <c r="G15" s="62">
        <f t="shared" si="0"/>
        <v>895968</v>
      </c>
      <c r="H15" s="26"/>
    </row>
    <row r="16" spans="2:8" ht="75" customHeight="1" x14ac:dyDescent="0.25">
      <c r="B16" s="58" t="s">
        <v>62</v>
      </c>
      <c r="C16" s="104" t="s">
        <v>144</v>
      </c>
      <c r="D16" s="61" t="s">
        <v>114</v>
      </c>
      <c r="E16" s="61">
        <v>902.15</v>
      </c>
      <c r="F16" s="21"/>
      <c r="G16" s="62">
        <f t="shared" si="0"/>
        <v>721720</v>
      </c>
      <c r="H16" s="26"/>
    </row>
    <row r="17" spans="2:8" x14ac:dyDescent="0.25">
      <c r="B17" s="115" t="s">
        <v>22</v>
      </c>
      <c r="C17" s="116"/>
      <c r="D17" s="22"/>
      <c r="E17" s="22"/>
      <c r="F17" s="19"/>
      <c r="G17" s="19">
        <f>SUM(G8:G16)</f>
        <v>9261200</v>
      </c>
      <c r="H17" s="22"/>
    </row>
    <row r="18" spans="2:8" ht="14.25" customHeight="1" x14ac:dyDescent="0.25">
      <c r="B18" s="115" t="s">
        <v>5</v>
      </c>
      <c r="C18" s="116"/>
      <c r="D18" s="22"/>
      <c r="E18" s="22"/>
      <c r="F18" s="117"/>
      <c r="G18" s="118"/>
      <c r="H18" s="22"/>
    </row>
    <row r="19" spans="2:8" x14ac:dyDescent="0.25">
      <c r="B19" s="23" t="s">
        <v>20</v>
      </c>
      <c r="C19" s="18" t="s">
        <v>85</v>
      </c>
      <c r="D19" s="18"/>
      <c r="E19" s="18"/>
      <c r="F19" s="19"/>
      <c r="G19" s="19"/>
      <c r="H19" s="18"/>
    </row>
    <row r="20" spans="2:8" x14ac:dyDescent="0.25">
      <c r="B20" s="24" t="s">
        <v>21</v>
      </c>
      <c r="C20" s="37" t="s">
        <v>77</v>
      </c>
      <c r="D20" s="26"/>
      <c r="E20" s="26"/>
      <c r="F20" s="103">
        <v>290530.59999999998</v>
      </c>
      <c r="G20" s="27"/>
      <c r="H20" s="26"/>
    </row>
    <row r="21" spans="2:8" x14ac:dyDescent="0.25">
      <c r="B21" s="24" t="s">
        <v>23</v>
      </c>
      <c r="C21" s="25" t="s">
        <v>78</v>
      </c>
      <c r="D21" s="26"/>
      <c r="E21" s="26"/>
      <c r="F21" s="103">
        <v>438499.02</v>
      </c>
      <c r="G21" s="27"/>
      <c r="H21" s="26"/>
    </row>
    <row r="22" spans="2:8" x14ac:dyDescent="0.25">
      <c r="B22" s="24" t="s">
        <v>24</v>
      </c>
      <c r="C22" s="25" t="s">
        <v>79</v>
      </c>
      <c r="D22" s="26"/>
      <c r="E22" s="26"/>
      <c r="F22" s="103">
        <v>20475.939999999999</v>
      </c>
      <c r="G22" s="27"/>
      <c r="H22" s="26"/>
    </row>
    <row r="23" spans="2:8" x14ac:dyDescent="0.25">
      <c r="B23" s="24" t="s">
        <v>25</v>
      </c>
      <c r="C23" s="25" t="s">
        <v>80</v>
      </c>
      <c r="D23" s="26"/>
      <c r="E23" s="26"/>
      <c r="F23" s="103">
        <v>16656.46</v>
      </c>
      <c r="G23" s="27"/>
      <c r="H23" s="26"/>
    </row>
    <row r="24" spans="2:8" x14ac:dyDescent="0.25">
      <c r="B24" s="24" t="s">
        <v>26</v>
      </c>
      <c r="C24" s="25" t="s">
        <v>81</v>
      </c>
      <c r="D24" s="26"/>
      <c r="E24" s="26"/>
      <c r="F24" s="103">
        <v>21531</v>
      </c>
      <c r="G24" s="27"/>
      <c r="H24" s="26"/>
    </row>
    <row r="25" spans="2:8" x14ac:dyDescent="0.25">
      <c r="B25" s="24" t="s">
        <v>27</v>
      </c>
      <c r="C25" s="25" t="s">
        <v>82</v>
      </c>
      <c r="D25" s="26"/>
      <c r="E25" s="26"/>
      <c r="F25" s="103">
        <v>219608.32000000001</v>
      </c>
      <c r="G25" s="27"/>
      <c r="H25" s="26"/>
    </row>
    <row r="26" spans="2:8" x14ac:dyDescent="0.25">
      <c r="B26" s="24" t="s">
        <v>36</v>
      </c>
      <c r="C26" s="25" t="s">
        <v>83</v>
      </c>
      <c r="D26" s="26"/>
      <c r="E26" s="26"/>
      <c r="F26" s="103">
        <v>109491.87</v>
      </c>
      <c r="G26" s="27"/>
      <c r="H26" s="26"/>
    </row>
    <row r="27" spans="2:8" ht="30" x14ac:dyDescent="0.25">
      <c r="B27" s="24" t="s">
        <v>61</v>
      </c>
      <c r="C27" s="37" t="s">
        <v>122</v>
      </c>
      <c r="D27" s="26"/>
      <c r="E27" s="26"/>
      <c r="F27" s="103">
        <v>76394.06</v>
      </c>
      <c r="G27" s="27"/>
      <c r="H27" s="26"/>
    </row>
    <row r="28" spans="2:8" x14ac:dyDescent="0.25">
      <c r="B28" s="24" t="s">
        <v>62</v>
      </c>
      <c r="C28" s="37" t="s">
        <v>124</v>
      </c>
      <c r="D28" s="26"/>
      <c r="E28" s="26"/>
      <c r="F28" s="21">
        <v>277836</v>
      </c>
      <c r="G28" s="27"/>
      <c r="H28" s="26"/>
    </row>
    <row r="29" spans="2:8" x14ac:dyDescent="0.25">
      <c r="B29" s="115" t="s">
        <v>28</v>
      </c>
      <c r="C29" s="116"/>
      <c r="D29" s="22"/>
      <c r="E29" s="22"/>
      <c r="F29" s="19">
        <f>SUM(F20:F28)</f>
        <v>1471023.27</v>
      </c>
      <c r="G29" s="28"/>
      <c r="H29" s="22"/>
    </row>
    <row r="30" spans="2:8" x14ac:dyDescent="0.25">
      <c r="B30" s="115" t="s">
        <v>86</v>
      </c>
      <c r="C30" s="116"/>
      <c r="D30" s="29"/>
      <c r="E30" s="29"/>
      <c r="F30" s="30"/>
      <c r="G30" s="31"/>
      <c r="H30" s="22"/>
    </row>
    <row r="31" spans="2:8" ht="30" x14ac:dyDescent="0.25">
      <c r="B31" s="57" t="s">
        <v>21</v>
      </c>
      <c r="C31" s="57" t="s">
        <v>87</v>
      </c>
      <c r="D31" s="32"/>
      <c r="E31" s="32"/>
      <c r="F31" s="32">
        <v>108301.81</v>
      </c>
      <c r="G31" s="32"/>
      <c r="H31" s="33"/>
    </row>
    <row r="32" spans="2:8" x14ac:dyDescent="0.25">
      <c r="B32" s="34" t="s">
        <v>88</v>
      </c>
      <c r="C32" s="35"/>
      <c r="D32" s="22"/>
      <c r="E32" s="22"/>
      <c r="F32" s="19">
        <f>SUM(F31)</f>
        <v>108301.81</v>
      </c>
      <c r="G32" s="28"/>
      <c r="H32" s="22"/>
    </row>
    <row r="33" spans="2:8" x14ac:dyDescent="0.25">
      <c r="B33" s="113" t="s">
        <v>125</v>
      </c>
      <c r="C33" s="114"/>
      <c r="D33" s="22"/>
      <c r="E33" s="22"/>
      <c r="F33" s="19">
        <f>SUM(G17,F29,F32)</f>
        <v>10840525.08</v>
      </c>
      <c r="G33" s="28"/>
      <c r="H33" s="22"/>
    </row>
    <row r="35" spans="2:8" x14ac:dyDescent="0.25">
      <c r="B35" s="13" t="s">
        <v>29</v>
      </c>
    </row>
    <row r="36" spans="2:8" x14ac:dyDescent="0.25">
      <c r="B36" s="13" t="s">
        <v>154</v>
      </c>
      <c r="C36" s="1"/>
      <c r="D36" s="1"/>
      <c r="E36" s="1"/>
    </row>
    <row r="37" spans="2:8" x14ac:dyDescent="0.25">
      <c r="B37" s="65" t="s">
        <v>133</v>
      </c>
      <c r="C37" s="66"/>
    </row>
  </sheetData>
  <mergeCells count="12">
    <mergeCell ref="F5:F6"/>
    <mergeCell ref="H5:H6"/>
    <mergeCell ref="B6:C6"/>
    <mergeCell ref="B33:C33"/>
    <mergeCell ref="B18:C18"/>
    <mergeCell ref="B5:C5"/>
    <mergeCell ref="D5:D6"/>
    <mergeCell ref="E5:E6"/>
    <mergeCell ref="F18:G18"/>
    <mergeCell ref="B17:C17"/>
    <mergeCell ref="B29:C29"/>
    <mergeCell ref="B30:C30"/>
  </mergeCells>
  <pageMargins left="0.7" right="0.7" top="0.75" bottom="0.75" header="0.3" footer="0.3"/>
  <pageSetup paperSize="8" scale="8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3:I59"/>
  <sheetViews>
    <sheetView tabSelected="1" topLeftCell="A29" workbookViewId="0">
      <selection activeCell="C60" sqref="C60:C61"/>
    </sheetView>
  </sheetViews>
  <sheetFormatPr defaultColWidth="9.140625" defaultRowHeight="12.75" x14ac:dyDescent="0.2"/>
  <cols>
    <col min="1" max="1" width="4" style="87" customWidth="1"/>
    <col min="2" max="2" width="6.5703125" style="87" customWidth="1"/>
    <col min="3" max="3" width="62.7109375" style="87" customWidth="1"/>
    <col min="4" max="4" width="34.85546875" style="87" customWidth="1"/>
    <col min="5" max="6" width="21.28515625" style="87" customWidth="1"/>
    <col min="7" max="7" width="14.28515625" style="87" bestFit="1" customWidth="1"/>
    <col min="8" max="8" width="15.28515625" style="87" customWidth="1"/>
    <col min="9" max="9" width="13.85546875" style="87" bestFit="1" customWidth="1"/>
    <col min="10" max="16384" width="9.140625" style="87"/>
  </cols>
  <sheetData>
    <row r="3" spans="2:9" ht="19.5" customHeight="1" x14ac:dyDescent="0.2">
      <c r="B3" s="75" t="s">
        <v>57</v>
      </c>
      <c r="E3" s="38"/>
      <c r="F3" s="38"/>
    </row>
    <row r="4" spans="2:9" ht="21" customHeight="1" x14ac:dyDescent="0.2">
      <c r="B4" s="77" t="s">
        <v>0</v>
      </c>
      <c r="C4" s="77"/>
      <c r="D4" s="10" t="s">
        <v>6</v>
      </c>
      <c r="E4" s="10" t="s">
        <v>150</v>
      </c>
      <c r="F4" s="39"/>
    </row>
    <row r="5" spans="2:9" x14ac:dyDescent="0.2">
      <c r="B5" s="77"/>
      <c r="C5" s="77"/>
      <c r="D5" s="88" t="s">
        <v>38</v>
      </c>
      <c r="E5" s="89">
        <v>9261200</v>
      </c>
      <c r="F5" s="90"/>
    </row>
    <row r="6" spans="2:9" ht="12.75" customHeight="1" x14ac:dyDescent="0.2">
      <c r="B6" s="77"/>
      <c r="C6" s="77"/>
      <c r="D6" s="91" t="s">
        <v>39</v>
      </c>
      <c r="E6" s="92">
        <f>SUM(E5:E5)</f>
        <v>9261200</v>
      </c>
      <c r="F6" s="90"/>
    </row>
    <row r="7" spans="2:9" x14ac:dyDescent="0.2">
      <c r="B7" s="77"/>
      <c r="C7" s="77"/>
      <c r="D7" s="88" t="s">
        <v>90</v>
      </c>
      <c r="E7" s="89">
        <v>1471023.27</v>
      </c>
      <c r="F7" s="90"/>
      <c r="G7" s="93"/>
      <c r="H7" s="94"/>
      <c r="I7" s="94"/>
    </row>
    <row r="8" spans="2:9" x14ac:dyDescent="0.2">
      <c r="B8" s="77"/>
      <c r="C8" s="77"/>
      <c r="D8" s="91" t="s">
        <v>91</v>
      </c>
      <c r="E8" s="92">
        <f>SUM(E7:E7)</f>
        <v>1471023.27</v>
      </c>
      <c r="F8" s="95"/>
      <c r="G8" s="94"/>
      <c r="I8" s="96"/>
    </row>
    <row r="9" spans="2:9" x14ac:dyDescent="0.2">
      <c r="D9" s="88" t="s">
        <v>92</v>
      </c>
      <c r="E9" s="89">
        <v>108301.81</v>
      </c>
      <c r="F9" s="90"/>
    </row>
    <row r="10" spans="2:9" x14ac:dyDescent="0.2">
      <c r="D10" s="91" t="s">
        <v>93</v>
      </c>
      <c r="E10" s="92">
        <f>SUM(E9:E9)</f>
        <v>108301.81</v>
      </c>
      <c r="F10" s="90"/>
    </row>
    <row r="11" spans="2:9" ht="16.5" customHeight="1" x14ac:dyDescent="0.2">
      <c r="D11" s="91" t="s">
        <v>5</v>
      </c>
      <c r="E11" s="92">
        <f>SUM(E6,E8,E9)</f>
        <v>10840525.08</v>
      </c>
      <c r="F11" s="95"/>
      <c r="G11" s="97"/>
    </row>
    <row r="12" spans="2:9" ht="21.75" customHeight="1" x14ac:dyDescent="0.2">
      <c r="B12" s="77" t="s">
        <v>89</v>
      </c>
    </row>
    <row r="13" spans="2:9" ht="32.25" customHeight="1" x14ac:dyDescent="0.2">
      <c r="B13" s="8" t="s">
        <v>1</v>
      </c>
      <c r="C13" s="8" t="s">
        <v>2</v>
      </c>
      <c r="D13" s="9" t="s">
        <v>161</v>
      </c>
      <c r="E13" s="8" t="s">
        <v>3</v>
      </c>
      <c r="F13" s="42" t="s">
        <v>149</v>
      </c>
    </row>
    <row r="14" spans="2:9" ht="15" customHeight="1" x14ac:dyDescent="0.2">
      <c r="B14" s="8"/>
      <c r="C14" s="12" t="s">
        <v>47</v>
      </c>
      <c r="D14" s="9"/>
      <c r="E14" s="8"/>
      <c r="F14" s="8"/>
    </row>
    <row r="15" spans="2:9" x14ac:dyDescent="0.2">
      <c r="B15" s="2">
        <v>1</v>
      </c>
      <c r="C15" s="3" t="s">
        <v>4</v>
      </c>
      <c r="D15" s="6">
        <v>10840525.08</v>
      </c>
      <c r="E15" s="4">
        <v>0</v>
      </c>
      <c r="F15" s="7"/>
    </row>
    <row r="16" spans="2:9" x14ac:dyDescent="0.2">
      <c r="B16" s="2">
        <v>2</v>
      </c>
      <c r="C16" s="3" t="s">
        <v>8</v>
      </c>
      <c r="D16" s="4">
        <v>70000</v>
      </c>
      <c r="E16" s="4">
        <v>0</v>
      </c>
      <c r="F16" s="7"/>
      <c r="G16" s="107"/>
    </row>
    <row r="17" spans="2:7" x14ac:dyDescent="0.2">
      <c r="B17" s="2">
        <v>3</v>
      </c>
      <c r="C17" s="3" t="s">
        <v>9</v>
      </c>
      <c r="D17" s="4">
        <v>265000</v>
      </c>
      <c r="E17" s="4">
        <v>0</v>
      </c>
      <c r="F17" s="7"/>
      <c r="G17" s="107"/>
    </row>
    <row r="18" spans="2:7" x14ac:dyDescent="0.2">
      <c r="B18" s="2">
        <v>4</v>
      </c>
      <c r="C18" s="3" t="s">
        <v>16</v>
      </c>
      <c r="D18" s="4">
        <v>130000</v>
      </c>
      <c r="E18" s="4">
        <v>0</v>
      </c>
      <c r="F18" s="7"/>
      <c r="G18" s="107"/>
    </row>
    <row r="19" spans="2:7" ht="25.5" x14ac:dyDescent="0.2">
      <c r="B19" s="2">
        <v>5</v>
      </c>
      <c r="C19" s="5" t="s">
        <v>40</v>
      </c>
      <c r="D19" s="4">
        <v>33000</v>
      </c>
      <c r="E19" s="4">
        <v>0</v>
      </c>
      <c r="F19" s="7"/>
      <c r="G19" s="107"/>
    </row>
    <row r="20" spans="2:7" ht="25.5" x14ac:dyDescent="0.2">
      <c r="B20" s="2">
        <v>6</v>
      </c>
      <c r="C20" s="5" t="s">
        <v>46</v>
      </c>
      <c r="D20" s="4">
        <v>33000</v>
      </c>
      <c r="E20" s="4">
        <v>0</v>
      </c>
      <c r="F20" s="7"/>
      <c r="G20" s="107"/>
    </row>
    <row r="21" spans="2:7" x14ac:dyDescent="0.2">
      <c r="B21" s="2">
        <v>7</v>
      </c>
      <c r="C21" s="3" t="s">
        <v>10</v>
      </c>
      <c r="D21" s="4">
        <v>33000</v>
      </c>
      <c r="E21" s="4">
        <v>0</v>
      </c>
      <c r="F21" s="7"/>
      <c r="G21" s="107"/>
    </row>
    <row r="22" spans="2:7" x14ac:dyDescent="0.2">
      <c r="B22" s="2">
        <v>8</v>
      </c>
      <c r="C22" s="3" t="s">
        <v>11</v>
      </c>
      <c r="D22" s="6">
        <v>7000</v>
      </c>
      <c r="E22" s="4">
        <v>0</v>
      </c>
      <c r="F22" s="7"/>
      <c r="G22" s="107"/>
    </row>
    <row r="23" spans="2:7" ht="55.5" customHeight="1" x14ac:dyDescent="0.2">
      <c r="B23" s="2">
        <v>9</v>
      </c>
      <c r="C23" s="5" t="s">
        <v>135</v>
      </c>
      <c r="D23" s="6">
        <v>265000</v>
      </c>
      <c r="E23" s="4">
        <v>0</v>
      </c>
      <c r="F23" s="7"/>
      <c r="G23" s="107"/>
    </row>
    <row r="24" spans="2:7" ht="27.75" customHeight="1" x14ac:dyDescent="0.2">
      <c r="B24" s="2">
        <v>10</v>
      </c>
      <c r="C24" s="5" t="s">
        <v>98</v>
      </c>
      <c r="D24" s="6">
        <v>33000</v>
      </c>
      <c r="E24" s="4">
        <v>0</v>
      </c>
      <c r="F24" s="7"/>
      <c r="G24" s="107"/>
    </row>
    <row r="25" spans="2:7" ht="28.5" customHeight="1" x14ac:dyDescent="0.2">
      <c r="B25" s="2">
        <v>11</v>
      </c>
      <c r="C25" s="5" t="s">
        <v>96</v>
      </c>
      <c r="D25" s="6">
        <v>10840525.08</v>
      </c>
      <c r="E25" s="67" t="s">
        <v>151</v>
      </c>
      <c r="F25" s="7"/>
    </row>
    <row r="26" spans="2:7" ht="18.75" customHeight="1" x14ac:dyDescent="0.2">
      <c r="B26" s="119" t="s">
        <v>49</v>
      </c>
      <c r="C26" s="120"/>
      <c r="D26" s="120"/>
      <c r="E26" s="121"/>
      <c r="F26" s="92">
        <f>SUM(F15:F25)</f>
        <v>0</v>
      </c>
    </row>
    <row r="27" spans="2:7" ht="18.75" customHeight="1" x14ac:dyDescent="0.2">
      <c r="B27" s="119" t="s">
        <v>44</v>
      </c>
      <c r="C27" s="120"/>
      <c r="D27" s="120"/>
      <c r="E27" s="121"/>
      <c r="F27" s="92">
        <v>0</v>
      </c>
    </row>
    <row r="28" spans="2:7" ht="18.75" customHeight="1" x14ac:dyDescent="0.2">
      <c r="B28" s="119" t="s">
        <v>50</v>
      </c>
      <c r="C28" s="120"/>
      <c r="D28" s="120"/>
      <c r="E28" s="121"/>
      <c r="F28" s="92">
        <f>SUM(F26:F27)</f>
        <v>0</v>
      </c>
    </row>
    <row r="30" spans="2:7" x14ac:dyDescent="0.2">
      <c r="B30" s="77" t="s">
        <v>7</v>
      </c>
    </row>
    <row r="31" spans="2:7" x14ac:dyDescent="0.2">
      <c r="B31" s="87" t="s">
        <v>12</v>
      </c>
    </row>
    <row r="32" spans="2:7" x14ac:dyDescent="0.2">
      <c r="B32" s="87" t="s">
        <v>13</v>
      </c>
    </row>
    <row r="33" spans="2:2" x14ac:dyDescent="0.2">
      <c r="B33" s="87" t="s">
        <v>14</v>
      </c>
    </row>
    <row r="34" spans="2:2" x14ac:dyDescent="0.2">
      <c r="B34" s="87" t="s">
        <v>97</v>
      </c>
    </row>
    <row r="35" spans="2:2" x14ac:dyDescent="0.2">
      <c r="B35" s="87" t="s">
        <v>15</v>
      </c>
    </row>
    <row r="36" spans="2:2" x14ac:dyDescent="0.2">
      <c r="B36" s="87" t="s">
        <v>37</v>
      </c>
    </row>
    <row r="37" spans="2:2" x14ac:dyDescent="0.2">
      <c r="B37" s="87" t="s">
        <v>152</v>
      </c>
    </row>
    <row r="38" spans="2:2" x14ac:dyDescent="0.2">
      <c r="B38" s="87" t="s">
        <v>102</v>
      </c>
    </row>
    <row r="39" spans="2:2" x14ac:dyDescent="0.2">
      <c r="B39" s="87" t="s">
        <v>99</v>
      </c>
    </row>
    <row r="40" spans="2:2" x14ac:dyDescent="0.2">
      <c r="B40" s="87" t="s">
        <v>100</v>
      </c>
    </row>
    <row r="41" spans="2:2" x14ac:dyDescent="0.2">
      <c r="B41" s="87" t="s">
        <v>101</v>
      </c>
    </row>
    <row r="42" spans="2:2" x14ac:dyDescent="0.2">
      <c r="B42" s="87" t="s">
        <v>105</v>
      </c>
    </row>
    <row r="43" spans="2:2" x14ac:dyDescent="0.2">
      <c r="B43" s="87" t="s">
        <v>103</v>
      </c>
    </row>
    <row r="44" spans="2:2" x14ac:dyDescent="0.2">
      <c r="B44" s="87" t="s">
        <v>128</v>
      </c>
    </row>
    <row r="45" spans="2:2" x14ac:dyDescent="0.2">
      <c r="B45" s="87" t="s">
        <v>126</v>
      </c>
    </row>
    <row r="46" spans="2:2" x14ac:dyDescent="0.2">
      <c r="B46" s="87" t="s">
        <v>129</v>
      </c>
    </row>
    <row r="47" spans="2:2" x14ac:dyDescent="0.2">
      <c r="B47" s="87" t="s">
        <v>127</v>
      </c>
    </row>
    <row r="48" spans="2:2" x14ac:dyDescent="0.2">
      <c r="B48" s="87" t="s">
        <v>130</v>
      </c>
    </row>
    <row r="49" spans="2:2" x14ac:dyDescent="0.2">
      <c r="B49" s="87" t="s">
        <v>104</v>
      </c>
    </row>
    <row r="50" spans="2:2" x14ac:dyDescent="0.2">
      <c r="B50" s="87" t="s">
        <v>131</v>
      </c>
    </row>
    <row r="51" spans="2:2" x14ac:dyDescent="0.2">
      <c r="B51" s="87" t="s">
        <v>106</v>
      </c>
    </row>
    <row r="52" spans="2:2" x14ac:dyDescent="0.2">
      <c r="B52" s="87" t="s">
        <v>153</v>
      </c>
    </row>
    <row r="53" spans="2:2" x14ac:dyDescent="0.2">
      <c r="B53" s="87" t="s">
        <v>136</v>
      </c>
    </row>
    <row r="54" spans="2:2" x14ac:dyDescent="0.2">
      <c r="B54" s="87" t="s">
        <v>137</v>
      </c>
    </row>
    <row r="55" spans="2:2" x14ac:dyDescent="0.2">
      <c r="B55" s="87" t="s">
        <v>138</v>
      </c>
    </row>
    <row r="56" spans="2:2" x14ac:dyDescent="0.2">
      <c r="B56" s="87" t="s">
        <v>139</v>
      </c>
    </row>
    <row r="57" spans="2:2" x14ac:dyDescent="0.2">
      <c r="B57" s="87" t="s">
        <v>132</v>
      </c>
    </row>
    <row r="58" spans="2:2" x14ac:dyDescent="0.2">
      <c r="B58" s="77" t="s">
        <v>134</v>
      </c>
    </row>
    <row r="59" spans="2:2" x14ac:dyDescent="0.2">
      <c r="B59" s="109"/>
    </row>
  </sheetData>
  <mergeCells count="3">
    <mergeCell ref="B26:E26"/>
    <mergeCell ref="B27:E27"/>
    <mergeCell ref="B28:E28"/>
  </mergeCells>
  <pageMargins left="0.7" right="0.7" top="0.75" bottom="0.75" header="0.3" footer="0.3"/>
  <pageSetup paperSize="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23"/>
  <sheetViews>
    <sheetView workbookViewId="0">
      <selection activeCell="E9" sqref="E9"/>
    </sheetView>
  </sheetViews>
  <sheetFormatPr defaultColWidth="9.140625" defaultRowHeight="12.75" x14ac:dyDescent="0.2"/>
  <cols>
    <col min="1" max="1" width="7.28515625" style="76" customWidth="1"/>
    <col min="2" max="2" width="46.42578125" style="76" customWidth="1"/>
    <col min="3" max="3" width="24" style="76" customWidth="1"/>
    <col min="4" max="6" width="17.28515625" style="76" customWidth="1"/>
    <col min="7" max="16384" width="9.140625" style="76"/>
  </cols>
  <sheetData>
    <row r="2" spans="2:6" ht="15" x14ac:dyDescent="0.2">
      <c r="B2" s="75" t="s">
        <v>56</v>
      </c>
    </row>
    <row r="3" spans="2:6" x14ac:dyDescent="0.2">
      <c r="B3" s="77"/>
    </row>
    <row r="4" spans="2:6" x14ac:dyDescent="0.2">
      <c r="B4" s="77" t="s">
        <v>89</v>
      </c>
      <c r="C4" s="123" t="s">
        <v>141</v>
      </c>
    </row>
    <row r="5" spans="2:6" ht="21.75" customHeight="1" x14ac:dyDescent="0.2">
      <c r="B5" s="36" t="s">
        <v>30</v>
      </c>
      <c r="C5" s="123"/>
    </row>
    <row r="6" spans="2:6" ht="21" customHeight="1" x14ac:dyDescent="0.2">
      <c r="B6" s="40" t="s">
        <v>31</v>
      </c>
      <c r="C6" s="68" t="s">
        <v>107</v>
      </c>
    </row>
    <row r="7" spans="2:6" ht="16.149999999999999" customHeight="1" x14ac:dyDescent="0.2">
      <c r="B7" s="40" t="s">
        <v>32</v>
      </c>
      <c r="C7" s="69">
        <v>39444101.399999999</v>
      </c>
    </row>
    <row r="8" spans="2:6" ht="16.149999999999999" customHeight="1" x14ac:dyDescent="0.2">
      <c r="B8" s="78" t="s">
        <v>120</v>
      </c>
      <c r="C8" s="79">
        <v>160</v>
      </c>
    </row>
    <row r="9" spans="2:6" ht="25.5" x14ac:dyDescent="0.2">
      <c r="B9" s="80" t="s">
        <v>33</v>
      </c>
      <c r="C9" s="69">
        <v>2065369.57</v>
      </c>
    </row>
    <row r="10" spans="2:6" ht="16.149999999999999" customHeight="1" x14ac:dyDescent="0.2">
      <c r="B10" s="80" t="s">
        <v>140</v>
      </c>
      <c r="C10" s="69">
        <v>200</v>
      </c>
    </row>
    <row r="11" spans="2:6" ht="38.25" customHeight="1" x14ac:dyDescent="0.2">
      <c r="B11" s="41" t="s">
        <v>6</v>
      </c>
      <c r="C11" s="41" t="s">
        <v>155</v>
      </c>
      <c r="D11" s="42" t="s">
        <v>156</v>
      </c>
      <c r="E11" s="42" t="s">
        <v>157</v>
      </c>
      <c r="F11" s="42" t="s">
        <v>149</v>
      </c>
    </row>
    <row r="12" spans="2:6" ht="18" customHeight="1" x14ac:dyDescent="0.2">
      <c r="B12" s="81" t="s">
        <v>34</v>
      </c>
      <c r="C12" s="82">
        <v>40000</v>
      </c>
      <c r="D12" s="82">
        <v>40000</v>
      </c>
      <c r="E12" s="82">
        <v>0</v>
      </c>
      <c r="F12" s="82"/>
    </row>
    <row r="13" spans="2:6" ht="18" customHeight="1" x14ac:dyDescent="0.2">
      <c r="B13" s="81" t="s">
        <v>41</v>
      </c>
      <c r="C13" s="82">
        <v>7000</v>
      </c>
      <c r="D13" s="82">
        <v>7000</v>
      </c>
      <c r="E13" s="82">
        <v>0</v>
      </c>
      <c r="F13" s="82"/>
    </row>
    <row r="14" spans="2:6" ht="18" customHeight="1" x14ac:dyDescent="0.2">
      <c r="B14" s="81" t="s">
        <v>35</v>
      </c>
      <c r="C14" s="82">
        <v>40000</v>
      </c>
      <c r="D14" s="82">
        <v>40000</v>
      </c>
      <c r="E14" s="82">
        <v>0</v>
      </c>
      <c r="F14" s="82"/>
    </row>
    <row r="15" spans="2:6" ht="24.75" customHeight="1" x14ac:dyDescent="0.2">
      <c r="B15" s="83" t="s">
        <v>42</v>
      </c>
      <c r="C15" s="84">
        <v>13000</v>
      </c>
      <c r="D15" s="84">
        <v>13000</v>
      </c>
      <c r="E15" s="84">
        <v>0</v>
      </c>
      <c r="F15" s="84"/>
    </row>
    <row r="16" spans="2:6" ht="18" customHeight="1" x14ac:dyDescent="0.2">
      <c r="B16" s="122" t="s">
        <v>43</v>
      </c>
      <c r="C16" s="122"/>
      <c r="D16" s="122"/>
      <c r="E16" s="122"/>
      <c r="F16" s="85">
        <f>SUM(F12:F15)</f>
        <v>0</v>
      </c>
    </row>
    <row r="17" spans="2:6" ht="19.5" customHeight="1" x14ac:dyDescent="0.2">
      <c r="B17" s="122" t="s">
        <v>44</v>
      </c>
      <c r="C17" s="122"/>
      <c r="D17" s="122"/>
      <c r="E17" s="122"/>
      <c r="F17" s="85">
        <v>0</v>
      </c>
    </row>
    <row r="18" spans="2:6" ht="19.5" customHeight="1" x14ac:dyDescent="0.2">
      <c r="B18" s="122" t="s">
        <v>45</v>
      </c>
      <c r="C18" s="122"/>
      <c r="D18" s="122"/>
      <c r="E18" s="122"/>
      <c r="F18" s="85">
        <f>SUM(F16:F17)</f>
        <v>0</v>
      </c>
    </row>
    <row r="19" spans="2:6" x14ac:dyDescent="0.2">
      <c r="B19" s="77"/>
    </row>
    <row r="20" spans="2:6" x14ac:dyDescent="0.2">
      <c r="B20" s="86"/>
    </row>
    <row r="21" spans="2:6" x14ac:dyDescent="0.2">
      <c r="B21" s="87"/>
    </row>
    <row r="22" spans="2:6" x14ac:dyDescent="0.2">
      <c r="B22" s="87"/>
    </row>
    <row r="23" spans="2:6" x14ac:dyDescent="0.2">
      <c r="B23" s="87"/>
    </row>
  </sheetData>
  <mergeCells count="4">
    <mergeCell ref="B18:E18"/>
    <mergeCell ref="B16:E16"/>
    <mergeCell ref="B17:E17"/>
    <mergeCell ref="C4:C5"/>
  </mergeCells>
  <pageMargins left="0.7" right="0.7"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E20"/>
  <sheetViews>
    <sheetView topLeftCell="A7" workbookViewId="0">
      <selection activeCell="G9" sqref="G9"/>
    </sheetView>
  </sheetViews>
  <sheetFormatPr defaultColWidth="9.140625" defaultRowHeight="12.75" x14ac:dyDescent="0.2"/>
  <cols>
    <col min="1" max="1" width="4.42578125" style="87" customWidth="1"/>
    <col min="2" max="2" width="30.7109375" style="87" bestFit="1" customWidth="1"/>
    <col min="3" max="3" width="24.5703125" style="87" customWidth="1"/>
    <col min="4" max="4" width="13.140625" style="87" customWidth="1"/>
    <col min="5" max="5" width="16.140625" style="87" customWidth="1"/>
    <col min="6" max="16384" width="9.140625" style="87"/>
  </cols>
  <sheetData>
    <row r="2" spans="2:5" ht="15" x14ac:dyDescent="0.2">
      <c r="B2" s="75" t="s">
        <v>58</v>
      </c>
    </row>
    <row r="4" spans="2:5" x14ac:dyDescent="0.2">
      <c r="B4" s="77" t="s">
        <v>51</v>
      </c>
    </row>
    <row r="6" spans="2:5" ht="17.25" customHeight="1" x14ac:dyDescent="0.2">
      <c r="B6" s="77" t="s">
        <v>89</v>
      </c>
      <c r="C6" s="43" t="s">
        <v>52</v>
      </c>
      <c r="D6" s="124" t="s">
        <v>158</v>
      </c>
      <c r="E6" s="125" t="s">
        <v>159</v>
      </c>
    </row>
    <row r="7" spans="2:5" ht="34.5" customHeight="1" x14ac:dyDescent="0.2">
      <c r="B7" s="74" t="s">
        <v>6</v>
      </c>
      <c r="C7" s="44" t="s">
        <v>150</v>
      </c>
      <c r="D7" s="124"/>
      <c r="E7" s="126"/>
    </row>
    <row r="8" spans="2:5" ht="16.5" customHeight="1" x14ac:dyDescent="0.2">
      <c r="B8" s="98" t="s">
        <v>53</v>
      </c>
      <c r="C8" s="108">
        <v>24000</v>
      </c>
      <c r="D8" s="99"/>
      <c r="E8" s="99"/>
    </row>
    <row r="9" spans="2:5" ht="16.5" customHeight="1" x14ac:dyDescent="0.2">
      <c r="B9" s="98" t="s">
        <v>54</v>
      </c>
      <c r="C9" s="108">
        <v>48000</v>
      </c>
      <c r="D9" s="99"/>
      <c r="E9" s="99"/>
    </row>
    <row r="10" spans="2:5" ht="16.5" customHeight="1" x14ac:dyDescent="0.2">
      <c r="B10" s="98" t="s">
        <v>55</v>
      </c>
      <c r="C10" s="108">
        <v>12000</v>
      </c>
      <c r="D10" s="99"/>
      <c r="E10" s="99"/>
    </row>
    <row r="11" spans="2:5" ht="16.5" customHeight="1" x14ac:dyDescent="0.2">
      <c r="B11" s="98" t="s">
        <v>94</v>
      </c>
      <c r="C11" s="108">
        <v>16</v>
      </c>
      <c r="D11" s="99"/>
      <c r="E11" s="99"/>
    </row>
    <row r="12" spans="2:5" ht="16.5" customHeight="1" x14ac:dyDescent="0.2">
      <c r="B12" s="98" t="s">
        <v>95</v>
      </c>
      <c r="C12" s="108">
        <v>265</v>
      </c>
      <c r="D12" s="99"/>
      <c r="E12" s="99"/>
    </row>
    <row r="13" spans="2:5" ht="16.5" customHeight="1" x14ac:dyDescent="0.2">
      <c r="B13" s="45" t="s">
        <v>121</v>
      </c>
      <c r="C13" s="100">
        <v>164</v>
      </c>
      <c r="D13" s="101"/>
      <c r="E13" s="101"/>
    </row>
    <row r="14" spans="2:5" ht="20.25" customHeight="1" x14ac:dyDescent="0.2">
      <c r="B14" s="127" t="s">
        <v>43</v>
      </c>
      <c r="C14" s="128"/>
      <c r="D14" s="102">
        <f>SUM(D8:D13)</f>
        <v>0</v>
      </c>
      <c r="E14" s="102">
        <f>SUM(E8:E13)</f>
        <v>0</v>
      </c>
    </row>
    <row r="15" spans="2:5" ht="20.25" customHeight="1" x14ac:dyDescent="0.2">
      <c r="B15" s="127" t="s">
        <v>44</v>
      </c>
      <c r="C15" s="128"/>
      <c r="D15" s="102">
        <v>0</v>
      </c>
      <c r="E15" s="102">
        <v>0</v>
      </c>
    </row>
    <row r="16" spans="2:5" ht="20.25" customHeight="1" x14ac:dyDescent="0.2">
      <c r="B16" s="127" t="s">
        <v>45</v>
      </c>
      <c r="C16" s="128"/>
      <c r="D16" s="102">
        <f>SUM(D14:D15)</f>
        <v>0</v>
      </c>
      <c r="E16" s="102">
        <f>SUM(E14:E15)</f>
        <v>0</v>
      </c>
    </row>
    <row r="18" spans="2:2" x14ac:dyDescent="0.2">
      <c r="B18" s="77" t="s">
        <v>7</v>
      </c>
    </row>
    <row r="19" spans="2:2" x14ac:dyDescent="0.2">
      <c r="B19" s="87" t="s">
        <v>59</v>
      </c>
    </row>
    <row r="20" spans="2:2" x14ac:dyDescent="0.2">
      <c r="B20" s="87" t="s">
        <v>60</v>
      </c>
    </row>
  </sheetData>
  <mergeCells count="5">
    <mergeCell ref="D6:D7"/>
    <mergeCell ref="E6:E7"/>
    <mergeCell ref="B14:C14"/>
    <mergeCell ref="B15:C15"/>
    <mergeCell ref="B16:C16"/>
  </mergeCells>
  <pageMargins left="0.7" right="0.7"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D19"/>
  <sheetViews>
    <sheetView workbookViewId="0">
      <selection activeCell="F15" sqref="F15"/>
    </sheetView>
  </sheetViews>
  <sheetFormatPr defaultRowHeight="12.75" x14ac:dyDescent="0.2"/>
  <cols>
    <col min="2" max="2" width="16.7109375" customWidth="1"/>
    <col min="3" max="3" width="42.42578125" customWidth="1"/>
    <col min="4" max="4" width="32" customWidth="1"/>
  </cols>
  <sheetData>
    <row r="2" spans="2:4" ht="15.75" x14ac:dyDescent="0.2">
      <c r="B2" s="46" t="s">
        <v>74</v>
      </c>
      <c r="C2" s="1"/>
      <c r="D2" s="1"/>
    </row>
    <row r="3" spans="2:4" ht="13.5" thickBot="1" x14ac:dyDescent="0.25">
      <c r="B3" s="1"/>
      <c r="C3" s="1"/>
      <c r="D3" s="1"/>
    </row>
    <row r="4" spans="2:4" ht="26.25" thickBot="1" x14ac:dyDescent="0.25">
      <c r="B4" s="129" t="s">
        <v>64</v>
      </c>
      <c r="C4" s="130"/>
      <c r="D4" s="70" t="s">
        <v>160</v>
      </c>
    </row>
    <row r="5" spans="2:4" x14ac:dyDescent="0.2">
      <c r="B5" s="47" t="s">
        <v>65</v>
      </c>
      <c r="C5" s="48" t="s">
        <v>75</v>
      </c>
      <c r="D5" s="71">
        <v>0</v>
      </c>
    </row>
    <row r="6" spans="2:4" x14ac:dyDescent="0.2">
      <c r="B6" s="49" t="s">
        <v>66</v>
      </c>
      <c r="C6" s="50" t="s">
        <v>76</v>
      </c>
      <c r="D6" s="72">
        <v>0</v>
      </c>
    </row>
    <row r="7" spans="2:4" ht="13.5" thickBot="1" x14ac:dyDescent="0.25">
      <c r="B7" s="51" t="s">
        <v>68</v>
      </c>
      <c r="C7" s="52" t="s">
        <v>67</v>
      </c>
      <c r="D7" s="73">
        <v>0</v>
      </c>
    </row>
    <row r="8" spans="2:4" ht="13.5" thickBot="1" x14ac:dyDescent="0.25">
      <c r="B8" s="1"/>
      <c r="C8" s="1"/>
      <c r="D8" s="1"/>
    </row>
    <row r="9" spans="2:4" ht="13.5" thickBot="1" x14ac:dyDescent="0.25">
      <c r="B9" s="131" t="s">
        <v>69</v>
      </c>
      <c r="C9" s="132"/>
      <c r="D9" s="53">
        <f>SUM(D5:D7)</f>
        <v>0</v>
      </c>
    </row>
    <row r="10" spans="2:4" ht="13.5" thickBot="1" x14ac:dyDescent="0.25">
      <c r="B10" s="131" t="s">
        <v>44</v>
      </c>
      <c r="C10" s="132"/>
      <c r="D10" s="53">
        <v>0</v>
      </c>
    </row>
    <row r="11" spans="2:4" ht="13.5" thickBot="1" x14ac:dyDescent="0.25">
      <c r="B11" s="131" t="s">
        <v>70</v>
      </c>
      <c r="C11" s="132"/>
      <c r="D11" s="53">
        <f>SUM(D9:D10)</f>
        <v>0</v>
      </c>
    </row>
    <row r="12" spans="2:4" x14ac:dyDescent="0.2">
      <c r="B12" s="1"/>
      <c r="C12" s="1"/>
      <c r="D12" s="1"/>
    </row>
    <row r="13" spans="2:4" x14ac:dyDescent="0.2">
      <c r="B13" s="1"/>
      <c r="C13" s="1"/>
      <c r="D13" s="1"/>
    </row>
    <row r="14" spans="2:4" ht="15" x14ac:dyDescent="0.25">
      <c r="B14" s="54" t="s">
        <v>142</v>
      </c>
      <c r="C14" s="13"/>
      <c r="D14" s="13"/>
    </row>
    <row r="15" spans="2:4" ht="15" x14ac:dyDescent="0.25">
      <c r="B15" s="13"/>
      <c r="C15" s="13"/>
      <c r="D15" s="13"/>
    </row>
    <row r="16" spans="2:4" ht="15" x14ac:dyDescent="0.25">
      <c r="B16" s="55"/>
      <c r="C16" s="55"/>
      <c r="D16" s="56" t="s">
        <v>71</v>
      </c>
    </row>
    <row r="17" spans="2:4" ht="15" x14ac:dyDescent="0.25">
      <c r="B17" s="55"/>
      <c r="C17" s="55"/>
      <c r="D17" s="56"/>
    </row>
    <row r="18" spans="2:4" ht="15" x14ac:dyDescent="0.25">
      <c r="B18" s="13"/>
      <c r="C18" s="13"/>
      <c r="D18" s="56" t="s">
        <v>72</v>
      </c>
    </row>
    <row r="19" spans="2:4" ht="15" x14ac:dyDescent="0.25">
      <c r="B19" s="13"/>
      <c r="C19" s="13"/>
      <c r="D19" s="56" t="s">
        <v>73</v>
      </c>
    </row>
  </sheetData>
  <mergeCells count="4">
    <mergeCell ref="B4:C4"/>
    <mergeCell ref="B9:C9"/>
    <mergeCell ref="B10:C10"/>
    <mergeCell ref="B11:C11"/>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5</vt:i4>
      </vt:variant>
    </vt:vector>
  </HeadingPairs>
  <TitlesOfParts>
    <vt:vector size="5" baseType="lpstr">
      <vt:lpstr>Građevinski objeti i oprema</vt:lpstr>
      <vt:lpstr>Troškovnik All Risks</vt:lpstr>
      <vt:lpstr>Troškovnik Odgovornost</vt:lpstr>
      <vt:lpstr>Troškovnik Nezgoda</vt:lpstr>
      <vt:lpstr>Troškovnik UKUPNO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Marina Ivančević</cp:lastModifiedBy>
  <cp:lastPrinted>2023-04-25T10:26:38Z</cp:lastPrinted>
  <dcterms:created xsi:type="dcterms:W3CDTF">2016-06-02T09:23:32Z</dcterms:created>
  <dcterms:modified xsi:type="dcterms:W3CDTF">2023-05-02T10:29:38Z</dcterms:modified>
</cp:coreProperties>
</file>